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vmoffice-my.sharepoint.com/personal/jmurdoch_uvm_edu/Documents/Desktop/Cons Bio/Chapter 11/final/"/>
    </mc:Choice>
  </mc:AlternateContent>
  <xr:revisionPtr revIDLastSave="1653" documentId="8_{F10DCDE4-B2A7-4477-ABBC-0D3EE669309B}" xr6:coauthVersionLast="47" xr6:coauthVersionMax="47" xr10:uidLastSave="{1D875642-D84A-427F-9C23-4C4DE2E27C87}"/>
  <bookViews>
    <workbookView xWindow="-110" yWindow="-110" windowWidth="19420" windowHeight="10420" xr2:uid="{00000000-000D-0000-FFFF-FFFF00000000}"/>
  </bookViews>
  <sheets>
    <sheet name="Occupancy model" sheetId="1" r:id="rId1"/>
  </sheets>
  <externalReferences>
    <externalReference r:id="rId2"/>
  </externalReferences>
  <definedNames>
    <definedName name="site_number" localSheetId="0">#REF!</definedName>
    <definedName name="site_number">#REF!</definedName>
    <definedName name="solver_adj" localSheetId="0" hidden="1">'Occupancy model'!$D$2,'Occupancy model'!$E$2,'Occupancy model'!$F$2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'Occupancy model'!$D$3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otal_sites" localSheetId="0">'Occupancy model'!#REF!</definedName>
    <definedName name="total_sites">'[1]Lizard occupancy 2010'!#REF!</definedName>
    <definedName name="xx">'[1]Lizard occupancy 2010'!#REF!</definedName>
    <definedName name="yMat" localSheetId="0">'Occupancy model'!$A$5:$D$65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6" i="1"/>
  <c r="E11" i="1"/>
  <c r="E6" i="1"/>
  <c r="G7" i="1" l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H6" i="1"/>
  <c r="I6" i="1"/>
  <c r="G6" i="1"/>
  <c r="R94" i="1" l="1"/>
  <c r="O88" i="1"/>
  <c r="L70" i="1"/>
  <c r="O67" i="1"/>
  <c r="R64" i="1"/>
  <c r="O52" i="1"/>
  <c r="L49" i="1"/>
  <c r="Q46" i="1"/>
  <c r="R43" i="1"/>
  <c r="R40" i="1"/>
  <c r="L37" i="1"/>
  <c r="M34" i="1"/>
  <c r="P31" i="1"/>
  <c r="N28" i="1"/>
  <c r="P25" i="1"/>
  <c r="O22" i="1"/>
  <c r="K16" i="1"/>
  <c r="S16" i="1" s="1"/>
  <c r="K13" i="1"/>
  <c r="S13" i="1" s="1"/>
  <c r="L10" i="1"/>
  <c r="S10" i="1" s="1"/>
  <c r="Q17" i="1"/>
  <c r="R14" i="1"/>
  <c r="M70" i="1"/>
  <c r="N70" i="1"/>
  <c r="O70" i="1"/>
  <c r="S70" i="1" s="1"/>
  <c r="M10" i="1"/>
  <c r="L47" i="1"/>
  <c r="O44" i="1"/>
  <c r="P41" i="1"/>
  <c r="K38" i="1"/>
  <c r="S38" i="1" s="1"/>
  <c r="M35" i="1"/>
  <c r="N32" i="1"/>
  <c r="K29" i="1"/>
  <c r="K23" i="1"/>
  <c r="O20" i="1"/>
  <c r="Q14" i="1"/>
  <c r="Q28" i="1"/>
  <c r="Q25" i="1"/>
  <c r="Q31" i="1"/>
  <c r="P17" i="1"/>
  <c r="L34" i="1"/>
  <c r="K65" i="1"/>
  <c r="S65" i="1" s="1"/>
  <c r="O46" i="1"/>
  <c r="R114" i="1"/>
  <c r="K108" i="1"/>
  <c r="N99" i="1"/>
  <c r="K90" i="1"/>
  <c r="M78" i="1"/>
  <c r="K75" i="1"/>
  <c r="S75" i="1" s="1"/>
  <c r="L69" i="1"/>
  <c r="K66" i="1"/>
  <c r="S66" i="1" s="1"/>
  <c r="O60" i="1"/>
  <c r="Q54" i="1"/>
  <c r="R51" i="1"/>
  <c r="M48" i="1"/>
  <c r="N45" i="1"/>
  <c r="M39" i="1"/>
  <c r="P27" i="1"/>
  <c r="M12" i="1"/>
  <c r="R74" i="1"/>
  <c r="Q62" i="1"/>
  <c r="M126" i="1"/>
  <c r="O117" i="1"/>
  <c r="O102" i="1"/>
  <c r="Q96" i="1"/>
  <c r="N84" i="1"/>
  <c r="Q40" i="1"/>
  <c r="M77" i="1"/>
  <c r="K59" i="1"/>
  <c r="P120" i="1"/>
  <c r="P111" i="1"/>
  <c r="R37" i="1"/>
  <c r="R10" i="1"/>
  <c r="K80" i="1"/>
  <c r="L56" i="1"/>
  <c r="R11" i="1"/>
  <c r="N68" i="1"/>
  <c r="K50" i="1"/>
  <c r="S50" i="1" s="1"/>
  <c r="R71" i="1"/>
  <c r="K53" i="1"/>
  <c r="P52" i="1"/>
  <c r="R46" i="1"/>
  <c r="L16" i="1"/>
  <c r="Q70" i="1"/>
  <c r="Q8" i="1"/>
  <c r="Q49" i="1"/>
  <c r="K35" i="1"/>
  <c r="S35" i="1" s="1"/>
  <c r="P20" i="1"/>
  <c r="R8" i="1"/>
  <c r="P113" i="1"/>
  <c r="N49" i="1"/>
  <c r="O34" i="1"/>
  <c r="Q114" i="1"/>
  <c r="R17" i="1"/>
  <c r="S17" i="1" s="1"/>
  <c r="O49" i="1"/>
  <c r="Q43" i="1"/>
  <c r="M37" i="1"/>
  <c r="O31" i="1"/>
  <c r="M28" i="1"/>
  <c r="N25" i="1"/>
  <c r="P22" i="1"/>
  <c r="L13" i="1"/>
  <c r="Q7" i="1"/>
  <c r="K44" i="1"/>
  <c r="P28" i="1"/>
  <c r="K127" i="1"/>
  <c r="O124" i="1"/>
  <c r="L121" i="1"/>
  <c r="K118" i="1"/>
  <c r="Q115" i="1"/>
  <c r="L112" i="1"/>
  <c r="O109" i="1"/>
  <c r="K106" i="1"/>
  <c r="L103" i="1"/>
  <c r="R100" i="1"/>
  <c r="L97" i="1"/>
  <c r="M94" i="1"/>
  <c r="L91" i="1"/>
  <c r="K88" i="1"/>
  <c r="N85" i="1"/>
  <c r="P82" i="1"/>
  <c r="K73" i="1"/>
  <c r="R61" i="1"/>
  <c r="M112" i="1"/>
  <c r="K26" i="1"/>
  <c r="K20" i="1"/>
  <c r="K76" i="1"/>
  <c r="M73" i="1"/>
  <c r="S73" i="1" s="1"/>
  <c r="Q67" i="1"/>
  <c r="R59" i="1"/>
  <c r="P85" i="1"/>
  <c r="P56" i="1"/>
  <c r="R122" i="1"/>
  <c r="S122" i="1" s="1"/>
  <c r="N88" i="1"/>
  <c r="M60" i="1"/>
  <c r="S60" i="1" s="1"/>
  <c r="L55" i="1"/>
  <c r="R111" i="1"/>
  <c r="M88" i="1"/>
  <c r="Q111" i="1"/>
  <c r="P54" i="1"/>
  <c r="K103" i="1"/>
  <c r="S103" i="1" s="1"/>
  <c r="R82" i="1"/>
  <c r="Q103" i="1"/>
  <c r="Q100" i="1"/>
  <c r="Q82" i="1"/>
  <c r="O65" i="1"/>
  <c r="P100" i="1"/>
  <c r="N80" i="1"/>
  <c r="L65" i="1"/>
  <c r="P94" i="1"/>
  <c r="P77" i="1"/>
  <c r="L62" i="1"/>
  <c r="L35" i="1"/>
  <c r="Q118" i="1"/>
  <c r="O127" i="1"/>
  <c r="O94" i="1"/>
  <c r="P118" i="1"/>
  <c r="K91" i="1"/>
  <c r="N60" i="1"/>
  <c r="L52" i="1"/>
  <c r="M49" i="1"/>
  <c r="S49" i="1" s="1"/>
  <c r="K40" i="1"/>
  <c r="S40" i="1" s="1"/>
  <c r="L31" i="1"/>
  <c r="S31" i="1" s="1"/>
  <c r="M25" i="1"/>
  <c r="S25" i="1" s="1"/>
  <c r="P126" i="1"/>
  <c r="S126" i="1" s="1"/>
  <c r="K123" i="1"/>
  <c r="K102" i="1"/>
  <c r="S102" i="1" s="1"/>
  <c r="M99" i="1"/>
  <c r="R93" i="1"/>
  <c r="L87" i="1"/>
  <c r="N81" i="1"/>
  <c r="L66" i="1"/>
  <c r="O63" i="1"/>
  <c r="R57" i="1"/>
  <c r="K48" i="1"/>
  <c r="S48" i="1" s="1"/>
  <c r="O36" i="1"/>
  <c r="O99" i="1"/>
  <c r="R126" i="1"/>
  <c r="L114" i="1"/>
  <c r="K96" i="1"/>
  <c r="R115" i="1"/>
  <c r="L88" i="1"/>
  <c r="L76" i="1"/>
  <c r="N67" i="1"/>
  <c r="O59" i="1"/>
  <c r="N108" i="1"/>
  <c r="R124" i="1"/>
  <c r="S124" i="1" s="1"/>
  <c r="P115" i="1"/>
  <c r="O106" i="1"/>
  <c r="K97" i="1"/>
  <c r="R42" i="1"/>
  <c r="N36" i="1"/>
  <c r="Q124" i="1"/>
  <c r="O115" i="1"/>
  <c r="M106" i="1"/>
  <c r="Q85" i="1"/>
  <c r="Q65" i="1"/>
  <c r="P124" i="1"/>
  <c r="L106" i="1"/>
  <c r="R54" i="1"/>
  <c r="N115" i="1"/>
  <c r="Q94" i="1"/>
  <c r="L17" i="1"/>
  <c r="N14" i="1"/>
  <c r="O11" i="1"/>
  <c r="M121" i="1"/>
  <c r="N112" i="1"/>
  <c r="S112" i="1" s="1"/>
  <c r="O118" i="1"/>
  <c r="R109" i="1"/>
  <c r="N106" i="1"/>
  <c r="P103" i="1"/>
  <c r="N94" i="1"/>
  <c r="P88" i="1"/>
  <c r="O85" i="1"/>
  <c r="L73" i="1"/>
  <c r="P70" i="1"/>
  <c r="P67" i="1"/>
  <c r="Q64" i="1"/>
  <c r="Q61" i="1"/>
  <c r="K55" i="1"/>
  <c r="S55" i="1" s="1"/>
  <c r="K52" i="1"/>
  <c r="P49" i="1"/>
  <c r="P46" i="1"/>
  <c r="O43" i="1"/>
  <c r="L40" i="1"/>
  <c r="K37" i="1"/>
  <c r="S37" i="1" s="1"/>
  <c r="N34" i="1"/>
  <c r="M31" i="1"/>
  <c r="O28" i="1"/>
  <c r="K121" i="1"/>
  <c r="S121" i="1" s="1"/>
  <c r="N124" i="1"/>
  <c r="K112" i="1"/>
  <c r="Q13" i="1"/>
  <c r="N127" i="1"/>
  <c r="M123" i="1"/>
  <c r="N118" i="1"/>
  <c r="P114" i="1"/>
  <c r="Q109" i="1"/>
  <c r="O103" i="1"/>
  <c r="N87" i="1"/>
  <c r="P81" i="1"/>
  <c r="S81" i="1" s="1"/>
  <c r="O73" i="1"/>
  <c r="K68" i="1"/>
  <c r="N59" i="1"/>
  <c r="N52" i="1"/>
  <c r="L48" i="1"/>
  <c r="P43" i="1"/>
  <c r="N31" i="1"/>
  <c r="O25" i="1"/>
  <c r="R7" i="1"/>
  <c r="L127" i="1"/>
  <c r="M118" i="1"/>
  <c r="S118" i="1" s="1"/>
  <c r="N103" i="1"/>
  <c r="M87" i="1"/>
  <c r="O81" i="1"/>
  <c r="N73" i="1"/>
  <c r="R67" i="1"/>
  <c r="M52" i="1"/>
  <c r="S52" i="1" s="1"/>
  <c r="M127" i="1"/>
  <c r="L123" i="1"/>
  <c r="P109" i="1"/>
  <c r="N97" i="1"/>
  <c r="S97" i="1" s="1"/>
  <c r="L118" i="1"/>
  <c r="M103" i="1"/>
  <c r="M97" i="1"/>
  <c r="R91" i="1"/>
  <c r="N62" i="1"/>
  <c r="R56" i="1"/>
  <c r="P47" i="1"/>
  <c r="O112" i="1"/>
  <c r="R85" i="1"/>
  <c r="Q80" i="1"/>
  <c r="M62" i="1"/>
  <c r="Q56" i="1"/>
  <c r="K47" i="1"/>
  <c r="R28" i="1"/>
  <c r="S28" i="1" s="1"/>
  <c r="O119" i="1"/>
  <c r="K116" i="1"/>
  <c r="S116" i="1" s="1"/>
  <c r="L104" i="1"/>
  <c r="K101" i="1"/>
  <c r="P95" i="1"/>
  <c r="K86" i="1"/>
  <c r="L83" i="1"/>
  <c r="O80" i="1"/>
  <c r="R77" i="1"/>
  <c r="K74" i="1"/>
  <c r="L71" i="1"/>
  <c r="S71" i="1" s="1"/>
  <c r="L68" i="1"/>
  <c r="M65" i="1"/>
  <c r="O62" i="1"/>
  <c r="P59" i="1"/>
  <c r="L32" i="1"/>
  <c r="N29" i="1"/>
  <c r="O26" i="1"/>
  <c r="P23" i="1"/>
  <c r="Q77" i="1"/>
  <c r="M124" i="1"/>
  <c r="R121" i="1"/>
  <c r="M115" i="1"/>
  <c r="S115" i="1" s="1"/>
  <c r="N109" i="1"/>
  <c r="O100" i="1"/>
  <c r="S100" i="1" s="1"/>
  <c r="L94" i="1"/>
  <c r="S94" i="1" s="1"/>
  <c r="Q91" i="1"/>
  <c r="M85" i="1"/>
  <c r="S85" i="1" s="1"/>
  <c r="O82" i="1"/>
  <c r="R79" i="1"/>
  <c r="K70" i="1"/>
  <c r="M67" i="1"/>
  <c r="P64" i="1"/>
  <c r="P61" i="1"/>
  <c r="R58" i="1"/>
  <c r="K49" i="1"/>
  <c r="N46" i="1"/>
  <c r="K34" i="1"/>
  <c r="S34" i="1" s="1"/>
  <c r="K31" i="1"/>
  <c r="P127" i="1"/>
  <c r="S127" i="1" s="1"/>
  <c r="K124" i="1"/>
  <c r="N121" i="1"/>
  <c r="R118" i="1"/>
  <c r="K115" i="1"/>
  <c r="P112" i="1"/>
  <c r="K109" i="1"/>
  <c r="S109" i="1" s="1"/>
  <c r="P106" i="1"/>
  <c r="R103" i="1"/>
  <c r="K100" i="1"/>
  <c r="O97" i="1"/>
  <c r="K94" i="1"/>
  <c r="M91" i="1"/>
  <c r="Q88" i="1"/>
  <c r="K85" i="1"/>
  <c r="L82" i="1"/>
  <c r="K79" i="1"/>
  <c r="M76" i="1"/>
  <c r="R73" i="1"/>
  <c r="L67" i="1"/>
  <c r="S67" i="1" s="1"/>
  <c r="L64" i="1"/>
  <c r="M61" i="1"/>
  <c r="K58" i="1"/>
  <c r="M55" i="1"/>
  <c r="M46" i="1"/>
  <c r="R25" i="1"/>
  <c r="Q22" i="1"/>
  <c r="K19" i="1"/>
  <c r="S19" i="1" s="1"/>
  <c r="M16" i="1"/>
  <c r="M13" i="1"/>
  <c r="N10" i="1"/>
  <c r="M7" i="1"/>
  <c r="K110" i="1"/>
  <c r="N110" i="1"/>
  <c r="M122" i="1"/>
  <c r="O110" i="1"/>
  <c r="R95" i="1"/>
  <c r="O86" i="1"/>
  <c r="Q113" i="1"/>
  <c r="O113" i="1"/>
  <c r="R92" i="1"/>
  <c r="L92" i="1"/>
  <c r="M116" i="1"/>
  <c r="M113" i="1"/>
  <c r="Q101" i="1"/>
  <c r="K92" i="1"/>
  <c r="S92" i="1" s="1"/>
  <c r="Q83" i="1"/>
  <c r="N92" i="1"/>
  <c r="M92" i="1"/>
  <c r="M110" i="1"/>
  <c r="L101" i="1"/>
  <c r="M86" i="1"/>
  <c r="K125" i="1"/>
  <c r="M125" i="1"/>
  <c r="S125" i="1" s="1"/>
  <c r="P116" i="1"/>
  <c r="L116" i="1"/>
  <c r="L107" i="1"/>
  <c r="Q107" i="1"/>
  <c r="N98" i="1"/>
  <c r="R98" i="1"/>
  <c r="L89" i="1"/>
  <c r="R89" i="1"/>
  <c r="Q119" i="1"/>
  <c r="N107" i="1"/>
  <c r="M98" i="1"/>
  <c r="N89" i="1"/>
  <c r="S89" i="1" s="1"/>
  <c r="R107" i="1"/>
  <c r="L110" i="1"/>
  <c r="N122" i="1"/>
  <c r="P122" i="1"/>
  <c r="M83" i="1"/>
  <c r="K83" i="1"/>
  <c r="S83" i="1" s="1"/>
  <c r="O125" i="1"/>
  <c r="K104" i="1"/>
  <c r="O83" i="1"/>
  <c r="M101" i="1"/>
  <c r="O101" i="1"/>
  <c r="N113" i="1"/>
  <c r="P107" i="1"/>
  <c r="P98" i="1"/>
  <c r="Q89" i="1"/>
  <c r="L80" i="1"/>
  <c r="M59" i="1"/>
  <c r="L122" i="1"/>
  <c r="Q74" i="1"/>
  <c r="N56" i="1"/>
  <c r="N119" i="1"/>
  <c r="L113" i="1"/>
  <c r="R104" i="1"/>
  <c r="S104" i="1" s="1"/>
  <c r="L77" i="1"/>
  <c r="S77" i="1" s="1"/>
  <c r="R23" i="1"/>
  <c r="M119" i="1"/>
  <c r="M107" i="1"/>
  <c r="K98" i="1"/>
  <c r="K77" i="1"/>
  <c r="P38" i="1"/>
  <c r="R26" i="1"/>
  <c r="R125" i="1"/>
  <c r="Q121" i="1"/>
  <c r="L119" i="1"/>
  <c r="S119" i="1" s="1"/>
  <c r="R116" i="1"/>
  <c r="R110" i="1"/>
  <c r="S110" i="1" s="1"/>
  <c r="M109" i="1"/>
  <c r="K107" i="1"/>
  <c r="S107" i="1" s="1"/>
  <c r="P104" i="1"/>
  <c r="N100" i="1"/>
  <c r="R97" i="1"/>
  <c r="O95" i="1"/>
  <c r="P91" i="1"/>
  <c r="S91" i="1" s="1"/>
  <c r="M89" i="1"/>
  <c r="L85" i="1"/>
  <c r="N82" i="1"/>
  <c r="Q79" i="1"/>
  <c r="S79" i="1" s="1"/>
  <c r="N74" i="1"/>
  <c r="P71" i="1"/>
  <c r="O64" i="1"/>
  <c r="S64" i="1" s="1"/>
  <c r="O61" i="1"/>
  <c r="S61" i="1" s="1"/>
  <c r="Q58" i="1"/>
  <c r="K56" i="1"/>
  <c r="S56" i="1" s="1"/>
  <c r="P53" i="1"/>
  <c r="R50" i="1"/>
  <c r="N41" i="1"/>
  <c r="O38" i="1"/>
  <c r="Q35" i="1"/>
  <c r="R32" i="1"/>
  <c r="R29" i="1"/>
  <c r="Q26" i="1"/>
  <c r="L23" i="1"/>
  <c r="S23" i="1" s="1"/>
  <c r="R19" i="1"/>
  <c r="P16" i="1"/>
  <c r="P13" i="1"/>
  <c r="Q10" i="1"/>
  <c r="P7" i="1"/>
  <c r="R120" i="1"/>
  <c r="K117" i="1"/>
  <c r="K114" i="1"/>
  <c r="R99" i="1"/>
  <c r="S99" i="1" s="1"/>
  <c r="R96" i="1"/>
  <c r="L84" i="1"/>
  <c r="R81" i="1"/>
  <c r="O78" i="1"/>
  <c r="N66" i="1"/>
  <c r="P63" i="1"/>
  <c r="K60" i="1"/>
  <c r="P57" i="1"/>
  <c r="Q51" i="1"/>
  <c r="K45" i="1"/>
  <c r="O42" i="1"/>
  <c r="Q15" i="1"/>
  <c r="O77" i="1"/>
  <c r="O56" i="1"/>
  <c r="O107" i="1"/>
  <c r="L59" i="1"/>
  <c r="S59" i="1" s="1"/>
  <c r="Q38" i="1"/>
  <c r="M17" i="1"/>
  <c r="O74" i="1"/>
  <c r="L124" i="1"/>
  <c r="L115" i="1"/>
  <c r="R127" i="1"/>
  <c r="Q125" i="1"/>
  <c r="P121" i="1"/>
  <c r="K119" i="1"/>
  <c r="O116" i="1"/>
  <c r="R112" i="1"/>
  <c r="Q110" i="1"/>
  <c r="L109" i="1"/>
  <c r="R106" i="1"/>
  <c r="S106" i="1" s="1"/>
  <c r="N104" i="1"/>
  <c r="M100" i="1"/>
  <c r="Q97" i="1"/>
  <c r="N95" i="1"/>
  <c r="O91" i="1"/>
  <c r="K89" i="1"/>
  <c r="R86" i="1"/>
  <c r="P79" i="1"/>
  <c r="Q76" i="1"/>
  <c r="S76" i="1" s="1"/>
  <c r="M74" i="1"/>
  <c r="O71" i="1"/>
  <c r="R68" i="1"/>
  <c r="S68" i="1" s="1"/>
  <c r="N64" i="1"/>
  <c r="O58" i="1"/>
  <c r="Q55" i="1"/>
  <c r="O53" i="1"/>
  <c r="Q50" i="1"/>
  <c r="M41" i="1"/>
  <c r="N38" i="1"/>
  <c r="P35" i="1"/>
  <c r="Q32" i="1"/>
  <c r="Q29" i="1"/>
  <c r="L26" i="1"/>
  <c r="S26" i="1" s="1"/>
  <c r="Q19" i="1"/>
  <c r="O16" i="1"/>
  <c r="O13" i="1"/>
  <c r="P10" i="1"/>
  <c r="O7" i="1"/>
  <c r="M80" i="1"/>
  <c r="N77" i="1"/>
  <c r="K62" i="1"/>
  <c r="P89" i="1"/>
  <c r="K122" i="1"/>
  <c r="L98" i="1"/>
  <c r="O89" i="1"/>
  <c r="K113" i="1"/>
  <c r="S113" i="1" s="1"/>
  <c r="Q104" i="1"/>
  <c r="Q53" i="1"/>
  <c r="O41" i="1"/>
  <c r="N116" i="1"/>
  <c r="Q112" i="1"/>
  <c r="R101" i="1"/>
  <c r="S101" i="1" s="1"/>
  <c r="P97" i="1"/>
  <c r="M95" i="1"/>
  <c r="Q92" i="1"/>
  <c r="N91" i="1"/>
  <c r="R88" i="1"/>
  <c r="S88" i="1" s="1"/>
  <c r="Q86" i="1"/>
  <c r="S86" i="1" s="1"/>
  <c r="N79" i="1"/>
  <c r="N76" i="1"/>
  <c r="L74" i="1"/>
  <c r="N71" i="1"/>
  <c r="Q68" i="1"/>
  <c r="L58" i="1"/>
  <c r="N55" i="1"/>
  <c r="N53" i="1"/>
  <c r="P50" i="1"/>
  <c r="N44" i="1"/>
  <c r="L41" i="1"/>
  <c r="M38" i="1"/>
  <c r="O35" i="1"/>
  <c r="P32" i="1"/>
  <c r="P29" i="1"/>
  <c r="R22" i="1"/>
  <c r="L19" i="1"/>
  <c r="N16" i="1"/>
  <c r="N13" i="1"/>
  <c r="O10" i="1"/>
  <c r="N7" i="1"/>
  <c r="S7" i="1" s="1"/>
  <c r="P74" i="1"/>
  <c r="S74" i="1" s="1"/>
  <c r="M56" i="1"/>
  <c r="Q71" i="1"/>
  <c r="R35" i="1"/>
  <c r="Q127" i="1"/>
  <c r="P125" i="1"/>
  <c r="O121" i="1"/>
  <c r="P110" i="1"/>
  <c r="Q106" i="1"/>
  <c r="L100" i="1"/>
  <c r="L95" i="1"/>
  <c r="P92" i="1"/>
  <c r="P86" i="1"/>
  <c r="R83" i="1"/>
  <c r="M71" i="1"/>
  <c r="P68" i="1"/>
  <c r="M53" i="1"/>
  <c r="S53" i="1" s="1"/>
  <c r="O50" i="1"/>
  <c r="R47" i="1"/>
  <c r="M44" i="1"/>
  <c r="K41" i="1"/>
  <c r="S41" i="1" s="1"/>
  <c r="L38" i="1"/>
  <c r="N35" i="1"/>
  <c r="O32" i="1"/>
  <c r="K95" i="1"/>
  <c r="S95" i="1" s="1"/>
  <c r="O92" i="1"/>
  <c r="K71" i="1"/>
  <c r="R65" i="1"/>
  <c r="L53" i="1"/>
  <c r="N50" i="1"/>
  <c r="Q47" i="1"/>
  <c r="L44" i="1"/>
  <c r="P6" i="1"/>
  <c r="R38" i="1"/>
  <c r="K32" i="1"/>
  <c r="S32" i="1" s="1"/>
  <c r="L29" i="1"/>
  <c r="S29" i="1" s="1"/>
  <c r="M26" i="1"/>
  <c r="N23" i="1"/>
  <c r="Q20" i="1"/>
  <c r="K17" i="1"/>
  <c r="K14" i="1"/>
  <c r="S14" i="1" s="1"/>
  <c r="K11" i="1"/>
  <c r="M8" i="1"/>
  <c r="N20" i="1"/>
  <c r="O17" i="1"/>
  <c r="P14" i="1"/>
  <c r="Q11" i="1"/>
  <c r="L8" i="1"/>
  <c r="S8" i="1" s="1"/>
  <c r="K82" i="1"/>
  <c r="S82" i="1" s="1"/>
  <c r="L79" i="1"/>
  <c r="O76" i="1"/>
  <c r="P73" i="1"/>
  <c r="R70" i="1"/>
  <c r="K67" i="1"/>
  <c r="K64" i="1"/>
  <c r="K61" i="1"/>
  <c r="M58" i="1"/>
  <c r="S58" i="1" s="1"/>
  <c r="O55" i="1"/>
  <c r="Q52" i="1"/>
  <c r="R49" i="1"/>
  <c r="K46" i="1"/>
  <c r="S46" i="1" s="1"/>
  <c r="K43" i="1"/>
  <c r="S43" i="1" s="1"/>
  <c r="M40" i="1"/>
  <c r="N37" i="1"/>
  <c r="P34" i="1"/>
  <c r="R31" i="1"/>
  <c r="K28" i="1"/>
  <c r="K25" i="1"/>
  <c r="K22" i="1"/>
  <c r="M19" i="1"/>
  <c r="Q16" i="1"/>
  <c r="R13" i="1"/>
  <c r="K10" i="1"/>
  <c r="K7" i="1"/>
  <c r="M20" i="1"/>
  <c r="N17" i="1"/>
  <c r="O14" i="1"/>
  <c r="P11" i="1"/>
  <c r="K8" i="1"/>
  <c r="Q59" i="1"/>
  <c r="R53" i="1"/>
  <c r="L20" i="1"/>
  <c r="M23" i="1"/>
  <c r="Q123" i="1"/>
  <c r="R123" i="1"/>
  <c r="L108" i="1"/>
  <c r="M108" i="1"/>
  <c r="O108" i="1"/>
  <c r="O105" i="1"/>
  <c r="P105" i="1"/>
  <c r="R105" i="1"/>
  <c r="K93" i="1"/>
  <c r="L93" i="1"/>
  <c r="S93" i="1" s="1"/>
  <c r="M93" i="1"/>
  <c r="L72" i="1"/>
  <c r="S72" i="1" s="1"/>
  <c r="M72" i="1"/>
  <c r="N72" i="1"/>
  <c r="O72" i="1"/>
  <c r="N48" i="1"/>
  <c r="O48" i="1"/>
  <c r="P48" i="1"/>
  <c r="Q48" i="1"/>
  <c r="O39" i="1"/>
  <c r="P39" i="1"/>
  <c r="S39" i="1" s="1"/>
  <c r="K39" i="1"/>
  <c r="L39" i="1"/>
  <c r="K30" i="1"/>
  <c r="L30" i="1"/>
  <c r="M30" i="1"/>
  <c r="O30" i="1"/>
  <c r="P30" i="1"/>
  <c r="Q30" i="1"/>
  <c r="R30" i="1"/>
  <c r="K24" i="1"/>
  <c r="L24" i="1"/>
  <c r="M24" i="1"/>
  <c r="N24" i="1"/>
  <c r="O24" i="1"/>
  <c r="S24" i="1" s="1"/>
  <c r="Q24" i="1"/>
  <c r="R24" i="1"/>
  <c r="K9" i="1"/>
  <c r="S9" i="1" s="1"/>
  <c r="L9" i="1"/>
  <c r="M9" i="1"/>
  <c r="N9" i="1"/>
  <c r="O9" i="1"/>
  <c r="P9" i="1"/>
  <c r="Q9" i="1"/>
  <c r="R9" i="1"/>
  <c r="N120" i="1"/>
  <c r="M117" i="1"/>
  <c r="N105" i="1"/>
  <c r="O96" i="1"/>
  <c r="P93" i="1"/>
  <c r="Q78" i="1"/>
  <c r="R72" i="1"/>
  <c r="M63" i="1"/>
  <c r="L51" i="1"/>
  <c r="R15" i="1"/>
  <c r="P84" i="1"/>
  <c r="R84" i="1"/>
  <c r="Q84" i="1"/>
  <c r="O69" i="1"/>
  <c r="Q69" i="1"/>
  <c r="P69" i="1"/>
  <c r="R69" i="1"/>
  <c r="K57" i="1"/>
  <c r="S57" i="1" s="1"/>
  <c r="L57" i="1"/>
  <c r="M57" i="1"/>
  <c r="M42" i="1"/>
  <c r="N42" i="1"/>
  <c r="Q42" i="1"/>
  <c r="K12" i="1"/>
  <c r="S12" i="1" s="1"/>
  <c r="L12" i="1"/>
  <c r="N12" i="1"/>
  <c r="O12" i="1"/>
  <c r="P12" i="1"/>
  <c r="Q12" i="1"/>
  <c r="O120" i="1"/>
  <c r="P96" i="1"/>
  <c r="K69" i="1"/>
  <c r="S69" i="1" s="1"/>
  <c r="N96" i="1"/>
  <c r="P78" i="1"/>
  <c r="Q72" i="1"/>
  <c r="L63" i="1"/>
  <c r="O57" i="1"/>
  <c r="K51" i="1"/>
  <c r="L42" i="1"/>
  <c r="R39" i="1"/>
  <c r="O87" i="1"/>
  <c r="Q87" i="1"/>
  <c r="P87" i="1"/>
  <c r="R87" i="1"/>
  <c r="L75" i="1"/>
  <c r="N75" i="1"/>
  <c r="M75" i="1"/>
  <c r="O75" i="1"/>
  <c r="K54" i="1"/>
  <c r="L54" i="1"/>
  <c r="S54" i="1" s="1"/>
  <c r="M54" i="1"/>
  <c r="N54" i="1"/>
  <c r="M45" i="1"/>
  <c r="S45" i="1" s="1"/>
  <c r="R45" i="1"/>
  <c r="K33" i="1"/>
  <c r="S33" i="1" s="1"/>
  <c r="M33" i="1"/>
  <c r="N33" i="1"/>
  <c r="O33" i="1"/>
  <c r="P33" i="1"/>
  <c r="K27" i="1"/>
  <c r="L27" i="1"/>
  <c r="M27" i="1"/>
  <c r="N27" i="1"/>
  <c r="O27" i="1"/>
  <c r="Q27" i="1"/>
  <c r="R27" i="1"/>
  <c r="S27" i="1" s="1"/>
  <c r="N21" i="1"/>
  <c r="O21" i="1"/>
  <c r="P21" i="1"/>
  <c r="Q21" i="1"/>
  <c r="R21" i="1"/>
  <c r="K21" i="1"/>
  <c r="S21" i="1" s="1"/>
  <c r="K15" i="1"/>
  <c r="M15" i="1"/>
  <c r="N15" i="1"/>
  <c r="O15" i="1"/>
  <c r="P15" i="1"/>
  <c r="R78" i="1"/>
  <c r="N63" i="1"/>
  <c r="Q57" i="1"/>
  <c r="P42" i="1"/>
  <c r="P123" i="1"/>
  <c r="S123" i="1" s="1"/>
  <c r="M120" i="1"/>
  <c r="L117" i="1"/>
  <c r="R108" i="1"/>
  <c r="S108" i="1" s="1"/>
  <c r="M105" i="1"/>
  <c r="O93" i="1"/>
  <c r="K84" i="1"/>
  <c r="O66" i="1"/>
  <c r="R60" i="1"/>
  <c r="O123" i="1"/>
  <c r="L120" i="1"/>
  <c r="Q108" i="1"/>
  <c r="L105" i="1"/>
  <c r="Q99" i="1"/>
  <c r="M96" i="1"/>
  <c r="N93" i="1"/>
  <c r="P72" i="1"/>
  <c r="K63" i="1"/>
  <c r="S63" i="1" s="1"/>
  <c r="Q60" i="1"/>
  <c r="N57" i="1"/>
  <c r="K42" i="1"/>
  <c r="S42" i="1" s="1"/>
  <c r="Q39" i="1"/>
  <c r="L15" i="1"/>
  <c r="S15" i="1" s="1"/>
  <c r="N126" i="1"/>
  <c r="O126" i="1"/>
  <c r="Q126" i="1"/>
  <c r="K111" i="1"/>
  <c r="S111" i="1" s="1"/>
  <c r="L111" i="1"/>
  <c r="N111" i="1"/>
  <c r="P102" i="1"/>
  <c r="Q102" i="1"/>
  <c r="R102" i="1"/>
  <c r="L90" i="1"/>
  <c r="M90" i="1"/>
  <c r="N90" i="1"/>
  <c r="O90" i="1"/>
  <c r="K78" i="1"/>
  <c r="L78" i="1"/>
  <c r="P66" i="1"/>
  <c r="Q66" i="1"/>
  <c r="R66" i="1"/>
  <c r="M51" i="1"/>
  <c r="N51" i="1"/>
  <c r="O51" i="1"/>
  <c r="S51" i="1" s="1"/>
  <c r="P51" i="1"/>
  <c r="P36" i="1"/>
  <c r="Q36" i="1"/>
  <c r="R36" i="1"/>
  <c r="K36" i="1"/>
  <c r="L36" i="1"/>
  <c r="M36" i="1"/>
  <c r="S36" i="1" s="1"/>
  <c r="P18" i="1"/>
  <c r="S18" i="1" s="1"/>
  <c r="Q18" i="1"/>
  <c r="R18" i="1"/>
  <c r="K18" i="1"/>
  <c r="L18" i="1"/>
  <c r="M18" i="1"/>
  <c r="N117" i="1"/>
  <c r="Q105" i="1"/>
  <c r="Q93" i="1"/>
  <c r="M84" i="1"/>
  <c r="L45" i="1"/>
  <c r="N30" i="1"/>
  <c r="S30" i="1" s="1"/>
  <c r="N123" i="1"/>
  <c r="K120" i="1"/>
  <c r="S120" i="1" s="1"/>
  <c r="P108" i="1"/>
  <c r="K105" i="1"/>
  <c r="S105" i="1" s="1"/>
  <c r="P99" i="1"/>
  <c r="L96" i="1"/>
  <c r="S96" i="1" s="1"/>
  <c r="Q81" i="1"/>
  <c r="N78" i="1"/>
  <c r="S78" i="1" s="1"/>
  <c r="K72" i="1"/>
  <c r="M66" i="1"/>
  <c r="P60" i="1"/>
  <c r="R48" i="1"/>
  <c r="N39" i="1"/>
  <c r="R12" i="1"/>
  <c r="L126" i="1"/>
  <c r="N102" i="1"/>
  <c r="K87" i="1"/>
  <c r="S87" i="1" s="1"/>
  <c r="O114" i="1"/>
  <c r="R90" i="1"/>
  <c r="S90" i="1" s="1"/>
  <c r="M81" i="1"/>
  <c r="K126" i="1"/>
  <c r="R117" i="1"/>
  <c r="S117" i="1" s="1"/>
  <c r="O111" i="1"/>
  <c r="L99" i="1"/>
  <c r="R75" i="1"/>
  <c r="R63" i="1"/>
  <c r="L60" i="1"/>
  <c r="O54" i="1"/>
  <c r="Q45" i="1"/>
  <c r="R33" i="1"/>
  <c r="Q117" i="1"/>
  <c r="N114" i="1"/>
  <c r="M111" i="1"/>
  <c r="M102" i="1"/>
  <c r="K99" i="1"/>
  <c r="Q90" i="1"/>
  <c r="L81" i="1"/>
  <c r="Q75" i="1"/>
  <c r="N69" i="1"/>
  <c r="Q63" i="1"/>
  <c r="P45" i="1"/>
  <c r="Q33" i="1"/>
  <c r="M21" i="1"/>
  <c r="O18" i="1"/>
  <c r="Q120" i="1"/>
  <c r="P117" i="1"/>
  <c r="M114" i="1"/>
  <c r="S114" i="1" s="1"/>
  <c r="L102" i="1"/>
  <c r="P90" i="1"/>
  <c r="O84" i="1"/>
  <c r="S84" i="1" s="1"/>
  <c r="K81" i="1"/>
  <c r="P75" i="1"/>
  <c r="M69" i="1"/>
  <c r="O45" i="1"/>
  <c r="L33" i="1"/>
  <c r="P24" i="1"/>
  <c r="L21" i="1"/>
  <c r="N18" i="1"/>
  <c r="N125" i="1"/>
  <c r="Q122" i="1"/>
  <c r="R119" i="1"/>
  <c r="O104" i="1"/>
  <c r="P101" i="1"/>
  <c r="Q98" i="1"/>
  <c r="N86" i="1"/>
  <c r="P83" i="1"/>
  <c r="M82" i="1"/>
  <c r="R80" i="1"/>
  <c r="S80" i="1" s="1"/>
  <c r="O79" i="1"/>
  <c r="R76" i="1"/>
  <c r="O68" i="1"/>
  <c r="P65" i="1"/>
  <c r="M64" i="1"/>
  <c r="R62" i="1"/>
  <c r="N61" i="1"/>
  <c r="P58" i="1"/>
  <c r="R55" i="1"/>
  <c r="M50" i="1"/>
  <c r="O47" i="1"/>
  <c r="L46" i="1"/>
  <c r="R44" i="1"/>
  <c r="S44" i="1" s="1"/>
  <c r="N43" i="1"/>
  <c r="P40" i="1"/>
  <c r="Q37" i="1"/>
  <c r="M32" i="1"/>
  <c r="O29" i="1"/>
  <c r="L28" i="1"/>
  <c r="P26" i="1"/>
  <c r="L25" i="1"/>
  <c r="Q23" i="1"/>
  <c r="N22" i="1"/>
  <c r="S22" i="1" s="1"/>
  <c r="P19" i="1"/>
  <c r="M14" i="1"/>
  <c r="N11" i="1"/>
  <c r="P8" i="1"/>
  <c r="L7" i="1"/>
  <c r="L50" i="1"/>
  <c r="N47" i="1"/>
  <c r="Q44" i="1"/>
  <c r="M43" i="1"/>
  <c r="R41" i="1"/>
  <c r="O40" i="1"/>
  <c r="P37" i="1"/>
  <c r="R34" i="1"/>
  <c r="M22" i="1"/>
  <c r="O19" i="1"/>
  <c r="L14" i="1"/>
  <c r="M11" i="1"/>
  <c r="O8" i="1"/>
  <c r="L125" i="1"/>
  <c r="O122" i="1"/>
  <c r="P119" i="1"/>
  <c r="Q116" i="1"/>
  <c r="R113" i="1"/>
  <c r="M104" i="1"/>
  <c r="N101" i="1"/>
  <c r="O98" i="1"/>
  <c r="S98" i="1" s="1"/>
  <c r="Q95" i="1"/>
  <c r="L86" i="1"/>
  <c r="N83" i="1"/>
  <c r="P80" i="1"/>
  <c r="M79" i="1"/>
  <c r="P76" i="1"/>
  <c r="Q73" i="1"/>
  <c r="M68" i="1"/>
  <c r="N65" i="1"/>
  <c r="P62" i="1"/>
  <c r="S62" i="1" s="1"/>
  <c r="L61" i="1"/>
  <c r="N58" i="1"/>
  <c r="P55" i="1"/>
  <c r="R52" i="1"/>
  <c r="M47" i="1"/>
  <c r="S47" i="1" s="1"/>
  <c r="P44" i="1"/>
  <c r="L43" i="1"/>
  <c r="Q41" i="1"/>
  <c r="N40" i="1"/>
  <c r="O37" i="1"/>
  <c r="Q34" i="1"/>
  <c r="M29" i="1"/>
  <c r="N26" i="1"/>
  <c r="O23" i="1"/>
  <c r="L22" i="1"/>
  <c r="R20" i="1"/>
  <c r="S20" i="1" s="1"/>
  <c r="N19" i="1"/>
  <c r="R16" i="1"/>
  <c r="L11" i="1"/>
  <c r="N8" i="1"/>
  <c r="K6" i="1"/>
  <c r="S6" i="1" s="1"/>
  <c r="S11" i="1" l="1"/>
  <c r="T11" i="1" s="1"/>
  <c r="E7" i="1"/>
  <c r="T7" i="1" s="1"/>
  <c r="E8" i="1"/>
  <c r="T8" i="1" s="1"/>
  <c r="E9" i="1"/>
  <c r="T9" i="1" s="1"/>
  <c r="E10" i="1"/>
  <c r="T10" i="1" s="1"/>
  <c r="E12" i="1"/>
  <c r="T12" i="1" s="1"/>
  <c r="E13" i="1"/>
  <c r="T13" i="1" s="1"/>
  <c r="E14" i="1"/>
  <c r="T14" i="1" s="1"/>
  <c r="E15" i="1"/>
  <c r="T15" i="1" s="1"/>
  <c r="E16" i="1"/>
  <c r="T16" i="1" s="1"/>
  <c r="E17" i="1"/>
  <c r="T17" i="1" s="1"/>
  <c r="E18" i="1"/>
  <c r="T18" i="1" s="1"/>
  <c r="E19" i="1"/>
  <c r="T19" i="1" s="1"/>
  <c r="E20" i="1"/>
  <c r="T20" i="1" s="1"/>
  <c r="E21" i="1"/>
  <c r="T21" i="1" s="1"/>
  <c r="E22" i="1"/>
  <c r="T22" i="1" s="1"/>
  <c r="E23" i="1"/>
  <c r="T23" i="1" s="1"/>
  <c r="E24" i="1"/>
  <c r="T24" i="1" s="1"/>
  <c r="E25" i="1"/>
  <c r="T25" i="1" s="1"/>
  <c r="E26" i="1"/>
  <c r="T26" i="1" s="1"/>
  <c r="E27" i="1"/>
  <c r="T27" i="1" s="1"/>
  <c r="E28" i="1"/>
  <c r="T28" i="1" s="1"/>
  <c r="E29" i="1"/>
  <c r="T29" i="1" s="1"/>
  <c r="E30" i="1"/>
  <c r="T30" i="1" s="1"/>
  <c r="E31" i="1"/>
  <c r="T31" i="1" s="1"/>
  <c r="E32" i="1"/>
  <c r="T32" i="1" s="1"/>
  <c r="E33" i="1"/>
  <c r="T33" i="1" s="1"/>
  <c r="E34" i="1"/>
  <c r="T34" i="1" s="1"/>
  <c r="E35" i="1"/>
  <c r="T35" i="1" s="1"/>
  <c r="E36" i="1"/>
  <c r="T36" i="1" s="1"/>
  <c r="E37" i="1"/>
  <c r="T37" i="1" s="1"/>
  <c r="E38" i="1"/>
  <c r="T38" i="1" s="1"/>
  <c r="E39" i="1"/>
  <c r="T39" i="1" s="1"/>
  <c r="E40" i="1"/>
  <c r="T40" i="1" s="1"/>
  <c r="E41" i="1"/>
  <c r="T41" i="1" s="1"/>
  <c r="E42" i="1"/>
  <c r="T42" i="1" s="1"/>
  <c r="E43" i="1"/>
  <c r="T43" i="1" s="1"/>
  <c r="E44" i="1"/>
  <c r="T44" i="1" s="1"/>
  <c r="E45" i="1"/>
  <c r="T45" i="1" s="1"/>
  <c r="E46" i="1"/>
  <c r="T46" i="1" s="1"/>
  <c r="E47" i="1"/>
  <c r="T47" i="1" s="1"/>
  <c r="E48" i="1"/>
  <c r="T48" i="1" s="1"/>
  <c r="E49" i="1"/>
  <c r="T49" i="1" s="1"/>
  <c r="E50" i="1"/>
  <c r="T50" i="1" s="1"/>
  <c r="E51" i="1"/>
  <c r="T51" i="1" s="1"/>
  <c r="E52" i="1"/>
  <c r="T52" i="1" s="1"/>
  <c r="E53" i="1"/>
  <c r="T53" i="1" s="1"/>
  <c r="E54" i="1"/>
  <c r="T54" i="1" s="1"/>
  <c r="E55" i="1"/>
  <c r="T55" i="1" s="1"/>
  <c r="E56" i="1"/>
  <c r="T56" i="1" s="1"/>
  <c r="E57" i="1"/>
  <c r="T57" i="1" s="1"/>
  <c r="E58" i="1"/>
  <c r="T58" i="1" s="1"/>
  <c r="E59" i="1"/>
  <c r="T59" i="1" s="1"/>
  <c r="E60" i="1"/>
  <c r="T60" i="1" s="1"/>
  <c r="E61" i="1"/>
  <c r="T61" i="1" s="1"/>
  <c r="E62" i="1"/>
  <c r="T62" i="1" s="1"/>
  <c r="E63" i="1"/>
  <c r="T63" i="1" s="1"/>
  <c r="E64" i="1"/>
  <c r="T64" i="1" s="1"/>
  <c r="E65" i="1"/>
  <c r="T65" i="1" s="1"/>
  <c r="E66" i="1"/>
  <c r="T66" i="1" s="1"/>
  <c r="E67" i="1"/>
  <c r="T67" i="1" s="1"/>
  <c r="E68" i="1"/>
  <c r="T68" i="1" s="1"/>
  <c r="E69" i="1"/>
  <c r="T69" i="1" s="1"/>
  <c r="E70" i="1"/>
  <c r="T70" i="1" s="1"/>
  <c r="E71" i="1"/>
  <c r="T71" i="1" s="1"/>
  <c r="E72" i="1"/>
  <c r="T72" i="1" s="1"/>
  <c r="E73" i="1"/>
  <c r="T73" i="1" s="1"/>
  <c r="E74" i="1"/>
  <c r="T74" i="1" s="1"/>
  <c r="E75" i="1"/>
  <c r="T75" i="1" s="1"/>
  <c r="E76" i="1"/>
  <c r="T76" i="1" s="1"/>
  <c r="E77" i="1"/>
  <c r="T77" i="1" s="1"/>
  <c r="E78" i="1"/>
  <c r="T78" i="1" s="1"/>
  <c r="E79" i="1"/>
  <c r="T79" i="1" s="1"/>
  <c r="E80" i="1"/>
  <c r="T80" i="1" s="1"/>
  <c r="E81" i="1"/>
  <c r="T81" i="1" s="1"/>
  <c r="E82" i="1"/>
  <c r="T82" i="1" s="1"/>
  <c r="E83" i="1"/>
  <c r="T83" i="1" s="1"/>
  <c r="E84" i="1"/>
  <c r="T84" i="1" s="1"/>
  <c r="E85" i="1"/>
  <c r="T85" i="1" s="1"/>
  <c r="E86" i="1"/>
  <c r="T86" i="1" s="1"/>
  <c r="E87" i="1"/>
  <c r="T87" i="1" s="1"/>
  <c r="E88" i="1"/>
  <c r="T88" i="1" s="1"/>
  <c r="E89" i="1"/>
  <c r="T89" i="1" s="1"/>
  <c r="E90" i="1"/>
  <c r="T90" i="1" s="1"/>
  <c r="E91" i="1"/>
  <c r="T91" i="1" s="1"/>
  <c r="E92" i="1"/>
  <c r="T92" i="1" s="1"/>
  <c r="E93" i="1"/>
  <c r="T93" i="1" s="1"/>
  <c r="E94" i="1"/>
  <c r="T94" i="1" s="1"/>
  <c r="E95" i="1"/>
  <c r="T95" i="1" s="1"/>
  <c r="E96" i="1"/>
  <c r="T96" i="1" s="1"/>
  <c r="E97" i="1"/>
  <c r="T97" i="1" s="1"/>
  <c r="E98" i="1"/>
  <c r="T98" i="1" s="1"/>
  <c r="E99" i="1"/>
  <c r="T99" i="1" s="1"/>
  <c r="E100" i="1"/>
  <c r="T100" i="1" s="1"/>
  <c r="E101" i="1"/>
  <c r="T101" i="1" s="1"/>
  <c r="E102" i="1"/>
  <c r="T102" i="1" s="1"/>
  <c r="E103" i="1"/>
  <c r="T103" i="1" s="1"/>
  <c r="E104" i="1"/>
  <c r="T104" i="1" s="1"/>
  <c r="E105" i="1"/>
  <c r="T105" i="1" s="1"/>
  <c r="E106" i="1"/>
  <c r="T106" i="1" s="1"/>
  <c r="E107" i="1"/>
  <c r="T107" i="1" s="1"/>
  <c r="E108" i="1"/>
  <c r="T108" i="1" s="1"/>
  <c r="E109" i="1"/>
  <c r="T109" i="1" s="1"/>
  <c r="E110" i="1"/>
  <c r="T110" i="1" s="1"/>
  <c r="E111" i="1"/>
  <c r="T111" i="1" s="1"/>
  <c r="E112" i="1"/>
  <c r="T112" i="1" s="1"/>
  <c r="E113" i="1"/>
  <c r="T113" i="1" s="1"/>
  <c r="E114" i="1"/>
  <c r="T114" i="1" s="1"/>
  <c r="E115" i="1"/>
  <c r="T115" i="1" s="1"/>
  <c r="E116" i="1"/>
  <c r="T116" i="1" s="1"/>
  <c r="E117" i="1"/>
  <c r="T117" i="1" s="1"/>
  <c r="E118" i="1"/>
  <c r="T118" i="1" s="1"/>
  <c r="E119" i="1"/>
  <c r="T119" i="1" s="1"/>
  <c r="E120" i="1"/>
  <c r="T120" i="1" s="1"/>
  <c r="E121" i="1"/>
  <c r="T121" i="1" s="1"/>
  <c r="E122" i="1"/>
  <c r="T122" i="1" s="1"/>
  <c r="E123" i="1"/>
  <c r="T123" i="1" s="1"/>
  <c r="E124" i="1"/>
  <c r="T124" i="1" s="1"/>
  <c r="E125" i="1"/>
  <c r="T125" i="1" s="1"/>
  <c r="E126" i="1"/>
  <c r="T126" i="1" s="1"/>
  <c r="E127" i="1"/>
  <c r="T127" i="1" s="1"/>
  <c r="T6" i="1" l="1"/>
  <c r="D3" i="1" s="1"/>
  <c r="Q6" i="1"/>
  <c r="M6" i="1"/>
  <c r="O6" i="1"/>
  <c r="L6" i="1"/>
  <c r="R6" i="1"/>
  <c r="N6" i="1"/>
</calcChain>
</file>

<file path=xl/sharedStrings.xml><?xml version="1.0" encoding="utf-8"?>
<sst xmlns="http://schemas.openxmlformats.org/spreadsheetml/2006/main" count="29" uniqueCount="29">
  <si>
    <t>Occupancy data</t>
  </si>
  <si>
    <t>Site</t>
  </si>
  <si>
    <t>Survey1</t>
  </si>
  <si>
    <t>Survey2</t>
  </si>
  <si>
    <t>Survey3</t>
  </si>
  <si>
    <t>p1</t>
  </si>
  <si>
    <t>p2</t>
  </si>
  <si>
    <t>p3</t>
  </si>
  <si>
    <t>psi</t>
  </si>
  <si>
    <t>111</t>
  </si>
  <si>
    <t>110</t>
  </si>
  <si>
    <t>101</t>
  </si>
  <si>
    <t>100</t>
  </si>
  <si>
    <t>011</t>
  </si>
  <si>
    <t>010</t>
  </si>
  <si>
    <t>001</t>
  </si>
  <si>
    <t>000</t>
  </si>
  <si>
    <t>LnL</t>
  </si>
  <si>
    <t>History</t>
  </si>
  <si>
    <t>Model</t>
  </si>
  <si>
    <t>MaxLn</t>
  </si>
  <si>
    <t>detection</t>
  </si>
  <si>
    <t>occupancy</t>
  </si>
  <si>
    <t>Betas</t>
  </si>
  <si>
    <t>Probabilities</t>
  </si>
  <si>
    <t>Likelihood</t>
  </si>
  <si>
    <t>habitat</t>
  </si>
  <si>
    <t>Habitat</t>
  </si>
  <si>
    <t>Probability of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</si>
</sst>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2" borderId="1" applyNumberFormat="0" applyFont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t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.campus.ad.uvm.edu\jmurdoch\MyDocs\2%20-%20Research\Mongolia%20occupancy%20data\Lizards\Lizard%20occupancy%20data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zard occupancy 2010"/>
      <sheetName val="Lizard occupancy 2010 (2)"/>
      <sheetName val="Fox info"/>
      <sheetName val="Lizard occupancy 2010 (3)"/>
      <sheetName val="Lizard occupancy 2010 (4)"/>
      <sheetName val="Lizard occupancy 2010 (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7"/>
  <sheetViews>
    <sheetView tabSelected="1" zoomScale="130" zoomScaleNormal="130" workbookViewId="0"/>
  </sheetViews>
  <sheetFormatPr defaultColWidth="9.1796875" defaultRowHeight="15" customHeight="1" x14ac:dyDescent="0.35"/>
  <cols>
    <col min="1" max="1" width="7.26953125" style="1" customWidth="1"/>
    <col min="2" max="3" width="8.453125" style="1" customWidth="1"/>
    <col min="4" max="4" width="9.7265625" style="1" bestFit="1" customWidth="1"/>
    <col min="5" max="5" width="9.7265625" style="1" customWidth="1"/>
    <col min="6" max="6" width="13" style="2" customWidth="1"/>
    <col min="7" max="10" width="7.26953125" style="3" customWidth="1"/>
    <col min="11" max="18" width="7.7265625" style="3" customWidth="1"/>
    <col min="19" max="19" width="11.26953125" style="3" customWidth="1"/>
    <col min="20" max="20" width="12.54296875" style="3" customWidth="1"/>
    <col min="21" max="16384" width="9.1796875" style="1"/>
  </cols>
  <sheetData>
    <row r="1" spans="1:20" ht="15" customHeight="1" x14ac:dyDescent="0.35">
      <c r="C1" s="10" t="s">
        <v>19</v>
      </c>
      <c r="D1" s="11" t="s">
        <v>21</v>
      </c>
      <c r="E1" s="11" t="s">
        <v>22</v>
      </c>
      <c r="F1" s="13" t="s">
        <v>26</v>
      </c>
    </row>
    <row r="2" spans="1:20" ht="15" customHeight="1" x14ac:dyDescent="0.35">
      <c r="C2" s="10" t="s">
        <v>23</v>
      </c>
      <c r="D2" s="1">
        <v>1.0060880295533234</v>
      </c>
      <c r="E2" s="1">
        <v>2.9512779495226384</v>
      </c>
      <c r="F2" s="1">
        <v>-7.662579727389156</v>
      </c>
    </row>
    <row r="3" spans="1:20" ht="15" customHeight="1" x14ac:dyDescent="0.35">
      <c r="C3" s="10" t="s">
        <v>20</v>
      </c>
      <c r="D3" s="1">
        <f>SUM(T6:T127)</f>
        <v>-215.344279060155</v>
      </c>
      <c r="F3" s="12"/>
    </row>
    <row r="4" spans="1:20" ht="15" customHeight="1" x14ac:dyDescent="0.35">
      <c r="B4" s="16" t="s">
        <v>0</v>
      </c>
      <c r="C4" s="16"/>
      <c r="D4" s="16"/>
      <c r="E4" s="14"/>
      <c r="F4" s="15"/>
      <c r="G4" s="17" t="s">
        <v>24</v>
      </c>
      <c r="H4" s="17"/>
      <c r="I4" s="17"/>
      <c r="J4" s="17"/>
      <c r="K4" s="18" t="s">
        <v>28</v>
      </c>
      <c r="L4" s="19"/>
      <c r="M4" s="19"/>
      <c r="N4" s="19"/>
      <c r="O4" s="19"/>
      <c r="P4" s="19"/>
      <c r="Q4" s="19"/>
      <c r="R4" s="20"/>
      <c r="S4" s="21"/>
      <c r="T4" s="22"/>
    </row>
    <row r="5" spans="1:20" ht="15" customHeight="1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18</v>
      </c>
      <c r="F5" s="4" t="s">
        <v>27</v>
      </c>
      <c r="G5" s="4" t="s">
        <v>5</v>
      </c>
      <c r="H5" s="4" t="s">
        <v>6</v>
      </c>
      <c r="I5" s="4" t="s">
        <v>7</v>
      </c>
      <c r="J5" s="4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8" t="s">
        <v>25</v>
      </c>
      <c r="T5" s="9" t="s">
        <v>17</v>
      </c>
    </row>
    <row r="6" spans="1:20" ht="15" customHeight="1" x14ac:dyDescent="0.35">
      <c r="A6" s="5">
        <v>1</v>
      </c>
      <c r="B6" s="5">
        <v>1</v>
      </c>
      <c r="C6" s="5">
        <v>1</v>
      </c>
      <c r="D6" s="5">
        <v>1</v>
      </c>
      <c r="E6" s="5" t="str">
        <f t="shared" ref="E6" si="0">B6&amp;C6&amp;D6</f>
        <v>111</v>
      </c>
      <c r="F6" s="6">
        <v>0</v>
      </c>
      <c r="G6" s="3">
        <f>EXP($D$2)/(1+EXP($D$2))</f>
        <v>0.73225387278816301</v>
      </c>
      <c r="H6" s="3">
        <f t="shared" ref="H6:I21" si="1">EXP($D$2)/(1+EXP($D$2))</f>
        <v>0.73225387278816301</v>
      </c>
      <c r="I6" s="3">
        <f t="shared" si="1"/>
        <v>0.73225387278816301</v>
      </c>
      <c r="J6" s="3">
        <f>EXP($E$2+$F$2*F6)/(1+EXP($E$2+$F$2*F6))</f>
        <v>0.95032385315969026</v>
      </c>
      <c r="K6" s="3">
        <f>J6*G6*H6*I6</f>
        <v>0.37312698772308583</v>
      </c>
      <c r="L6" s="3">
        <f>J6*G6*H6*(1-I6)</f>
        <v>0.13643260846225166</v>
      </c>
      <c r="M6" s="3">
        <f>J6*G6*(1-H6)*I6</f>
        <v>0.13643260846225166</v>
      </c>
      <c r="N6" s="3">
        <f>J6*G6*(1-H6)*(1-I6)</f>
        <v>4.988611723156363E-2</v>
      </c>
      <c r="O6" s="3">
        <f>J6*(1-G6)*H6*I6</f>
        <v>0.13643260846225164</v>
      </c>
      <c r="P6" s="3">
        <f>J6*(1-G6)*H6*(1-I6)</f>
        <v>4.9886117231563623E-2</v>
      </c>
      <c r="Q6" s="3">
        <f>J6*(1-G6)*(1-H6)*I6</f>
        <v>4.988611723156363E-2</v>
      </c>
      <c r="R6" s="3">
        <f>J6*(1-G6)*(1-H6)*(1-I6)+(1-J6)</f>
        <v>6.7916835195468372E-2</v>
      </c>
      <c r="S6" s="3">
        <f>HLOOKUP(E6,$K$5:$R$127,ROW(A2),FALSE)</f>
        <v>0.37312698772308583</v>
      </c>
      <c r="T6" s="3">
        <f>LN(S6)</f>
        <v>-0.98583646761840937</v>
      </c>
    </row>
    <row r="7" spans="1:20" ht="15" customHeight="1" x14ac:dyDescent="0.35">
      <c r="A7" s="5">
        <v>2</v>
      </c>
      <c r="B7" s="5">
        <v>1</v>
      </c>
      <c r="C7" s="5">
        <v>0</v>
      </c>
      <c r="D7" s="5">
        <v>0</v>
      </c>
      <c r="E7" s="5" t="str">
        <f t="shared" ref="E7:E70" si="2">B7&amp;C7&amp;D7</f>
        <v>100</v>
      </c>
      <c r="F7" s="6">
        <v>0</v>
      </c>
      <c r="G7" s="3">
        <f t="shared" ref="G7:I38" si="3">EXP($D$2)/(1+EXP($D$2))</f>
        <v>0.73225387278816301</v>
      </c>
      <c r="H7" s="3">
        <f t="shared" si="1"/>
        <v>0.73225387278816301</v>
      </c>
      <c r="I7" s="3">
        <f t="shared" si="1"/>
        <v>0.73225387278816301</v>
      </c>
      <c r="J7" s="3">
        <f t="shared" ref="J7:J70" si="4">EXP($E$2+$F$2*F7)/(1+EXP($E$2+$F$2*F7))</f>
        <v>0.95032385315969026</v>
      </c>
      <c r="K7" s="3">
        <f t="shared" ref="K7:K70" si="5">J7*G7*H7*I7</f>
        <v>0.37312698772308583</v>
      </c>
      <c r="L7" s="3">
        <f t="shared" ref="L7:L70" si="6">J7*G7*H7*(1-I7)</f>
        <v>0.13643260846225166</v>
      </c>
      <c r="M7" s="3">
        <f t="shared" ref="M7:M70" si="7">J7*G7*(1-H7)*I7</f>
        <v>0.13643260846225166</v>
      </c>
      <c r="N7" s="3">
        <f t="shared" ref="N7:N70" si="8">J7*G7*(1-H7)*(1-I7)</f>
        <v>4.988611723156363E-2</v>
      </c>
      <c r="O7" s="3">
        <f t="shared" ref="O7:O70" si="9">J7*(1-G7)*H7*I7</f>
        <v>0.13643260846225164</v>
      </c>
      <c r="P7" s="3">
        <f t="shared" ref="P7:P70" si="10">J7*(1-G7)*H7*(1-I7)</f>
        <v>4.9886117231563623E-2</v>
      </c>
      <c r="Q7" s="3">
        <f t="shared" ref="Q7:Q70" si="11">J7*(1-G7)*(1-H7)*I7</f>
        <v>4.988611723156363E-2</v>
      </c>
      <c r="R7" s="3">
        <f t="shared" ref="R7:R70" si="12">J7*(1-G7)*(1-H7)*(1-I7)+(1-J7)</f>
        <v>6.7916835195468372E-2</v>
      </c>
      <c r="S7" s="3">
        <f t="shared" ref="S7:S70" si="13">HLOOKUP(E7,$K$5:$R$127,ROW(A3),FALSE)</f>
        <v>4.988611723156363E-2</v>
      </c>
      <c r="T7" s="3">
        <f t="shared" ref="T7:T70" si="14">LN(S7)</f>
        <v>-2.9980125267250561</v>
      </c>
    </row>
    <row r="8" spans="1:20" ht="15" customHeight="1" x14ac:dyDescent="0.35">
      <c r="A8" s="5">
        <v>3</v>
      </c>
      <c r="B8" s="5">
        <v>1</v>
      </c>
      <c r="C8" s="5">
        <v>1</v>
      </c>
      <c r="D8" s="5">
        <v>0</v>
      </c>
      <c r="E8" s="5" t="str">
        <f t="shared" si="2"/>
        <v>110</v>
      </c>
      <c r="F8" s="6">
        <v>0</v>
      </c>
      <c r="G8" s="3">
        <f t="shared" si="3"/>
        <v>0.73225387278816301</v>
      </c>
      <c r="H8" s="3">
        <f t="shared" si="1"/>
        <v>0.73225387278816301</v>
      </c>
      <c r="I8" s="3">
        <f t="shared" si="1"/>
        <v>0.73225387278816301</v>
      </c>
      <c r="J8" s="3">
        <f t="shared" si="4"/>
        <v>0.95032385315969026</v>
      </c>
      <c r="K8" s="3">
        <f t="shared" si="5"/>
        <v>0.37312698772308583</v>
      </c>
      <c r="L8" s="3">
        <f t="shared" si="6"/>
        <v>0.13643260846225166</v>
      </c>
      <c r="M8" s="3">
        <f t="shared" si="7"/>
        <v>0.13643260846225166</v>
      </c>
      <c r="N8" s="3">
        <f t="shared" si="8"/>
        <v>4.988611723156363E-2</v>
      </c>
      <c r="O8" s="3">
        <f t="shared" si="9"/>
        <v>0.13643260846225164</v>
      </c>
      <c r="P8" s="3">
        <f t="shared" si="10"/>
        <v>4.9886117231563623E-2</v>
      </c>
      <c r="Q8" s="3">
        <f t="shared" si="11"/>
        <v>4.988611723156363E-2</v>
      </c>
      <c r="R8" s="3">
        <f t="shared" si="12"/>
        <v>6.7916835195468372E-2</v>
      </c>
      <c r="S8" s="3">
        <f t="shared" si="13"/>
        <v>0.13643260846225166</v>
      </c>
      <c r="T8" s="3">
        <f t="shared" si="14"/>
        <v>-1.9919244971717327</v>
      </c>
    </row>
    <row r="9" spans="1:20" ht="15" customHeight="1" x14ac:dyDescent="0.35">
      <c r="A9" s="5">
        <v>4</v>
      </c>
      <c r="B9" s="5">
        <v>1</v>
      </c>
      <c r="C9" s="5">
        <v>1</v>
      </c>
      <c r="D9" s="5">
        <v>1</v>
      </c>
      <c r="E9" s="5" t="str">
        <f t="shared" si="2"/>
        <v>111</v>
      </c>
      <c r="F9" s="6">
        <v>0</v>
      </c>
      <c r="G9" s="3">
        <f t="shared" si="3"/>
        <v>0.73225387278816301</v>
      </c>
      <c r="H9" s="3">
        <f t="shared" si="1"/>
        <v>0.73225387278816301</v>
      </c>
      <c r="I9" s="3">
        <f t="shared" si="1"/>
        <v>0.73225387278816301</v>
      </c>
      <c r="J9" s="3">
        <f t="shared" si="4"/>
        <v>0.95032385315969026</v>
      </c>
      <c r="K9" s="3">
        <f t="shared" si="5"/>
        <v>0.37312698772308583</v>
      </c>
      <c r="L9" s="3">
        <f t="shared" si="6"/>
        <v>0.13643260846225166</v>
      </c>
      <c r="M9" s="3">
        <f t="shared" si="7"/>
        <v>0.13643260846225166</v>
      </c>
      <c r="N9" s="3">
        <f t="shared" si="8"/>
        <v>4.988611723156363E-2</v>
      </c>
      <c r="O9" s="3">
        <f t="shared" si="9"/>
        <v>0.13643260846225164</v>
      </c>
      <c r="P9" s="3">
        <f t="shared" si="10"/>
        <v>4.9886117231563623E-2</v>
      </c>
      <c r="Q9" s="3">
        <f t="shared" si="11"/>
        <v>4.988611723156363E-2</v>
      </c>
      <c r="R9" s="3">
        <f t="shared" si="12"/>
        <v>6.7916835195468372E-2</v>
      </c>
      <c r="S9" s="3">
        <f t="shared" si="13"/>
        <v>0.37312698772308583</v>
      </c>
      <c r="T9" s="3">
        <f t="shared" si="14"/>
        <v>-0.98583646761840937</v>
      </c>
    </row>
    <row r="10" spans="1:20" ht="15" customHeight="1" x14ac:dyDescent="0.35">
      <c r="A10" s="5">
        <v>5</v>
      </c>
      <c r="B10" s="5">
        <v>1</v>
      </c>
      <c r="C10" s="5">
        <v>1</v>
      </c>
      <c r="D10" s="5">
        <v>0</v>
      </c>
      <c r="E10" s="5" t="str">
        <f t="shared" si="2"/>
        <v>110</v>
      </c>
      <c r="F10" s="6">
        <v>0</v>
      </c>
      <c r="G10" s="3">
        <f t="shared" si="3"/>
        <v>0.73225387278816301</v>
      </c>
      <c r="H10" s="3">
        <f t="shared" si="1"/>
        <v>0.73225387278816301</v>
      </c>
      <c r="I10" s="3">
        <f t="shared" si="1"/>
        <v>0.73225387278816301</v>
      </c>
      <c r="J10" s="3">
        <f t="shared" si="4"/>
        <v>0.95032385315969026</v>
      </c>
      <c r="K10" s="3">
        <f t="shared" si="5"/>
        <v>0.37312698772308583</v>
      </c>
      <c r="L10" s="3">
        <f t="shared" si="6"/>
        <v>0.13643260846225166</v>
      </c>
      <c r="M10" s="3">
        <f t="shared" si="7"/>
        <v>0.13643260846225166</v>
      </c>
      <c r="N10" s="3">
        <f t="shared" si="8"/>
        <v>4.988611723156363E-2</v>
      </c>
      <c r="O10" s="3">
        <f t="shared" si="9"/>
        <v>0.13643260846225164</v>
      </c>
      <c r="P10" s="3">
        <f t="shared" si="10"/>
        <v>4.9886117231563623E-2</v>
      </c>
      <c r="Q10" s="3">
        <f t="shared" si="11"/>
        <v>4.988611723156363E-2</v>
      </c>
      <c r="R10" s="3">
        <f t="shared" si="12"/>
        <v>6.7916835195468372E-2</v>
      </c>
      <c r="S10" s="3">
        <f t="shared" si="13"/>
        <v>0.13643260846225166</v>
      </c>
      <c r="T10" s="3">
        <f t="shared" si="14"/>
        <v>-1.9919244971717327</v>
      </c>
    </row>
    <row r="11" spans="1:20" ht="15" customHeight="1" x14ac:dyDescent="0.35">
      <c r="A11" s="5">
        <v>6</v>
      </c>
      <c r="B11" s="5">
        <v>0</v>
      </c>
      <c r="C11" s="5">
        <v>1</v>
      </c>
      <c r="D11" s="5">
        <v>0</v>
      </c>
      <c r="E11" s="5" t="str">
        <f>B11&amp;C11&amp;D11</f>
        <v>010</v>
      </c>
      <c r="F11" s="6">
        <v>5.5198999999999998E-2</v>
      </c>
      <c r="G11" s="3">
        <f t="shared" si="3"/>
        <v>0.73225387278816301</v>
      </c>
      <c r="H11" s="3">
        <f t="shared" si="1"/>
        <v>0.73225387278816301</v>
      </c>
      <c r="I11" s="3">
        <f t="shared" si="1"/>
        <v>0.73225387278816301</v>
      </c>
      <c r="J11" s="3">
        <f t="shared" si="4"/>
        <v>0.92610286198586167</v>
      </c>
      <c r="K11" s="3">
        <f t="shared" si="5"/>
        <v>0.36361706597766219</v>
      </c>
      <c r="L11" s="3">
        <f t="shared" si="6"/>
        <v>0.13295533806185128</v>
      </c>
      <c r="M11" s="3">
        <f t="shared" si="7"/>
        <v>0.13295533806185128</v>
      </c>
      <c r="N11" s="3">
        <f t="shared" si="8"/>
        <v>4.8614665187984074E-2</v>
      </c>
      <c r="O11" s="3">
        <f t="shared" si="9"/>
        <v>0.13295533806185131</v>
      </c>
      <c r="P11" s="3">
        <f t="shared" si="10"/>
        <v>4.8614665187984081E-2</v>
      </c>
      <c r="Q11" s="3">
        <f t="shared" si="11"/>
        <v>4.8614665187984081E-2</v>
      </c>
      <c r="R11" s="3">
        <f t="shared" si="12"/>
        <v>9.1672924272831718E-2</v>
      </c>
      <c r="S11" s="3">
        <f t="shared" si="13"/>
        <v>4.8614665187984081E-2</v>
      </c>
      <c r="T11" s="3">
        <f t="shared" si="14"/>
        <v>-3.0238300407547416</v>
      </c>
    </row>
    <row r="12" spans="1:20" ht="15" customHeight="1" x14ac:dyDescent="0.35">
      <c r="A12" s="5">
        <v>7</v>
      </c>
      <c r="B12" s="5">
        <v>1</v>
      </c>
      <c r="C12" s="5">
        <v>1</v>
      </c>
      <c r="D12" s="5">
        <v>1</v>
      </c>
      <c r="E12" s="5" t="str">
        <f t="shared" si="2"/>
        <v>111</v>
      </c>
      <c r="F12" s="6">
        <v>0</v>
      </c>
      <c r="G12" s="3">
        <f t="shared" si="3"/>
        <v>0.73225387278816301</v>
      </c>
      <c r="H12" s="3">
        <f t="shared" si="1"/>
        <v>0.73225387278816301</v>
      </c>
      <c r="I12" s="3">
        <f t="shared" si="1"/>
        <v>0.73225387278816301</v>
      </c>
      <c r="J12" s="3">
        <f t="shared" si="4"/>
        <v>0.95032385315969026</v>
      </c>
      <c r="K12" s="3">
        <f t="shared" si="5"/>
        <v>0.37312698772308583</v>
      </c>
      <c r="L12" s="3">
        <f t="shared" si="6"/>
        <v>0.13643260846225166</v>
      </c>
      <c r="M12" s="3">
        <f t="shared" si="7"/>
        <v>0.13643260846225166</v>
      </c>
      <c r="N12" s="3">
        <f t="shared" si="8"/>
        <v>4.988611723156363E-2</v>
      </c>
      <c r="O12" s="3">
        <f t="shared" si="9"/>
        <v>0.13643260846225164</v>
      </c>
      <c r="P12" s="3">
        <f t="shared" si="10"/>
        <v>4.9886117231563623E-2</v>
      </c>
      <c r="Q12" s="3">
        <f t="shared" si="11"/>
        <v>4.988611723156363E-2</v>
      </c>
      <c r="R12" s="3">
        <f t="shared" si="12"/>
        <v>6.7916835195468372E-2</v>
      </c>
      <c r="S12" s="3">
        <f t="shared" si="13"/>
        <v>0.37312698772308583</v>
      </c>
      <c r="T12" s="3">
        <f t="shared" si="14"/>
        <v>-0.98583646761840937</v>
      </c>
    </row>
    <row r="13" spans="1:20" ht="15" customHeight="1" x14ac:dyDescent="0.35">
      <c r="A13" s="5">
        <v>8</v>
      </c>
      <c r="B13" s="5">
        <v>1</v>
      </c>
      <c r="C13" s="5">
        <v>1</v>
      </c>
      <c r="D13" s="5">
        <v>1</v>
      </c>
      <c r="E13" s="5" t="str">
        <f t="shared" si="2"/>
        <v>111</v>
      </c>
      <c r="F13" s="6">
        <v>0</v>
      </c>
      <c r="G13" s="3">
        <f t="shared" si="3"/>
        <v>0.73225387278816301</v>
      </c>
      <c r="H13" s="3">
        <f t="shared" si="1"/>
        <v>0.73225387278816301</v>
      </c>
      <c r="I13" s="3">
        <f t="shared" si="1"/>
        <v>0.73225387278816301</v>
      </c>
      <c r="J13" s="3">
        <f t="shared" si="4"/>
        <v>0.95032385315969026</v>
      </c>
      <c r="K13" s="3">
        <f t="shared" si="5"/>
        <v>0.37312698772308583</v>
      </c>
      <c r="L13" s="3">
        <f t="shared" si="6"/>
        <v>0.13643260846225166</v>
      </c>
      <c r="M13" s="3">
        <f t="shared" si="7"/>
        <v>0.13643260846225166</v>
      </c>
      <c r="N13" s="3">
        <f t="shared" si="8"/>
        <v>4.988611723156363E-2</v>
      </c>
      <c r="O13" s="3">
        <f t="shared" si="9"/>
        <v>0.13643260846225164</v>
      </c>
      <c r="P13" s="3">
        <f t="shared" si="10"/>
        <v>4.9886117231563623E-2</v>
      </c>
      <c r="Q13" s="3">
        <f t="shared" si="11"/>
        <v>4.988611723156363E-2</v>
      </c>
      <c r="R13" s="3">
        <f t="shared" si="12"/>
        <v>6.7916835195468372E-2</v>
      </c>
      <c r="S13" s="3">
        <f t="shared" si="13"/>
        <v>0.37312698772308583</v>
      </c>
      <c r="T13" s="3">
        <f t="shared" si="14"/>
        <v>-0.98583646761840937</v>
      </c>
    </row>
    <row r="14" spans="1:20" ht="15" customHeight="1" x14ac:dyDescent="0.35">
      <c r="A14" s="5">
        <v>9</v>
      </c>
      <c r="B14" s="5">
        <v>1</v>
      </c>
      <c r="C14" s="5">
        <v>1</v>
      </c>
      <c r="D14" s="5">
        <v>1</v>
      </c>
      <c r="E14" s="5" t="str">
        <f t="shared" si="2"/>
        <v>111</v>
      </c>
      <c r="F14" s="6">
        <v>0</v>
      </c>
      <c r="G14" s="3">
        <f t="shared" si="3"/>
        <v>0.73225387278816301</v>
      </c>
      <c r="H14" s="3">
        <f t="shared" si="1"/>
        <v>0.73225387278816301</v>
      </c>
      <c r="I14" s="3">
        <f t="shared" si="1"/>
        <v>0.73225387278816301</v>
      </c>
      <c r="J14" s="3">
        <f t="shared" si="4"/>
        <v>0.95032385315969026</v>
      </c>
      <c r="K14" s="3">
        <f t="shared" si="5"/>
        <v>0.37312698772308583</v>
      </c>
      <c r="L14" s="3">
        <f t="shared" si="6"/>
        <v>0.13643260846225166</v>
      </c>
      <c r="M14" s="3">
        <f t="shared" si="7"/>
        <v>0.13643260846225166</v>
      </c>
      <c r="N14" s="3">
        <f t="shared" si="8"/>
        <v>4.988611723156363E-2</v>
      </c>
      <c r="O14" s="3">
        <f t="shared" si="9"/>
        <v>0.13643260846225164</v>
      </c>
      <c r="P14" s="3">
        <f t="shared" si="10"/>
        <v>4.9886117231563623E-2</v>
      </c>
      <c r="Q14" s="3">
        <f t="shared" si="11"/>
        <v>4.988611723156363E-2</v>
      </c>
      <c r="R14" s="3">
        <f t="shared" si="12"/>
        <v>6.7916835195468372E-2</v>
      </c>
      <c r="S14" s="3">
        <f t="shared" si="13"/>
        <v>0.37312698772308583</v>
      </c>
      <c r="T14" s="3">
        <f t="shared" si="14"/>
        <v>-0.98583646761840937</v>
      </c>
    </row>
    <row r="15" spans="1:20" ht="15" customHeight="1" x14ac:dyDescent="0.35">
      <c r="A15" s="5">
        <v>10</v>
      </c>
      <c r="B15" s="5">
        <v>1</v>
      </c>
      <c r="C15" s="5">
        <v>1</v>
      </c>
      <c r="D15" s="5">
        <v>0</v>
      </c>
      <c r="E15" s="5" t="str">
        <f t="shared" si="2"/>
        <v>110</v>
      </c>
      <c r="F15" s="6">
        <v>0</v>
      </c>
      <c r="G15" s="3">
        <f t="shared" si="3"/>
        <v>0.73225387278816301</v>
      </c>
      <c r="H15" s="3">
        <f t="shared" si="1"/>
        <v>0.73225387278816301</v>
      </c>
      <c r="I15" s="3">
        <f t="shared" si="1"/>
        <v>0.73225387278816301</v>
      </c>
      <c r="J15" s="3">
        <f t="shared" si="4"/>
        <v>0.95032385315969026</v>
      </c>
      <c r="K15" s="3">
        <f t="shared" si="5"/>
        <v>0.37312698772308583</v>
      </c>
      <c r="L15" s="3">
        <f t="shared" si="6"/>
        <v>0.13643260846225166</v>
      </c>
      <c r="M15" s="3">
        <f t="shared" si="7"/>
        <v>0.13643260846225166</v>
      </c>
      <c r="N15" s="3">
        <f t="shared" si="8"/>
        <v>4.988611723156363E-2</v>
      </c>
      <c r="O15" s="3">
        <f t="shared" si="9"/>
        <v>0.13643260846225164</v>
      </c>
      <c r="P15" s="3">
        <f t="shared" si="10"/>
        <v>4.9886117231563623E-2</v>
      </c>
      <c r="Q15" s="3">
        <f t="shared" si="11"/>
        <v>4.988611723156363E-2</v>
      </c>
      <c r="R15" s="3">
        <f t="shared" si="12"/>
        <v>6.7916835195468372E-2</v>
      </c>
      <c r="S15" s="3">
        <f t="shared" si="13"/>
        <v>0.13643260846225166</v>
      </c>
      <c r="T15" s="3">
        <f t="shared" si="14"/>
        <v>-1.9919244971717327</v>
      </c>
    </row>
    <row r="16" spans="1:20" ht="15" customHeight="1" x14ac:dyDescent="0.35">
      <c r="A16" s="5">
        <v>11</v>
      </c>
      <c r="B16" s="5">
        <v>1</v>
      </c>
      <c r="C16" s="5">
        <v>1</v>
      </c>
      <c r="D16" s="5">
        <v>1</v>
      </c>
      <c r="E16" s="5" t="str">
        <f t="shared" si="2"/>
        <v>111</v>
      </c>
      <c r="F16" s="6">
        <v>0.11845700000000001</v>
      </c>
      <c r="G16" s="3">
        <f t="shared" si="3"/>
        <v>0.73225387278816301</v>
      </c>
      <c r="H16" s="3">
        <f t="shared" si="1"/>
        <v>0.73225387278816301</v>
      </c>
      <c r="I16" s="3">
        <f t="shared" si="1"/>
        <v>0.73225387278816301</v>
      </c>
      <c r="J16" s="3">
        <f t="shared" si="4"/>
        <v>0.88529849676316685</v>
      </c>
      <c r="K16" s="3">
        <f t="shared" si="5"/>
        <v>0.34759599081378501</v>
      </c>
      <c r="L16" s="3">
        <f t="shared" si="6"/>
        <v>0.12709728665603945</v>
      </c>
      <c r="M16" s="3">
        <f t="shared" si="7"/>
        <v>0.12709728665603948</v>
      </c>
      <c r="N16" s="3">
        <f t="shared" si="8"/>
        <v>4.6472688702503991E-2</v>
      </c>
      <c r="O16" s="3">
        <f t="shared" si="9"/>
        <v>0.12709728665603948</v>
      </c>
      <c r="P16" s="3">
        <f t="shared" si="10"/>
        <v>4.6472688702503991E-2</v>
      </c>
      <c r="Q16" s="3">
        <f t="shared" si="11"/>
        <v>4.6472688702503991E-2</v>
      </c>
      <c r="R16" s="3">
        <f t="shared" si="12"/>
        <v>0.13169408311058464</v>
      </c>
      <c r="S16" s="3">
        <f t="shared" si="13"/>
        <v>0.34759599081378501</v>
      </c>
      <c r="T16" s="3">
        <f t="shared" si="14"/>
        <v>-1.0567144195648239</v>
      </c>
    </row>
    <row r="17" spans="1:20" ht="15" customHeight="1" x14ac:dyDescent="0.35">
      <c r="A17" s="5">
        <v>12</v>
      </c>
      <c r="B17" s="5">
        <v>0</v>
      </c>
      <c r="C17" s="5">
        <v>0</v>
      </c>
      <c r="D17" s="5">
        <v>0</v>
      </c>
      <c r="E17" s="5" t="str">
        <f t="shared" si="2"/>
        <v>000</v>
      </c>
      <c r="F17" s="6">
        <v>6.5181000000000003E-2</v>
      </c>
      <c r="G17" s="3">
        <f t="shared" si="3"/>
        <v>0.73225387278816301</v>
      </c>
      <c r="H17" s="3">
        <f t="shared" si="1"/>
        <v>0.73225387278816301</v>
      </c>
      <c r="I17" s="3">
        <f t="shared" si="1"/>
        <v>0.73225387278816301</v>
      </c>
      <c r="J17" s="3">
        <f t="shared" si="4"/>
        <v>0.92069468596166226</v>
      </c>
      <c r="K17" s="3">
        <f t="shared" si="5"/>
        <v>0.36149364623787938</v>
      </c>
      <c r="L17" s="3">
        <f t="shared" si="6"/>
        <v>0.13217891688758393</v>
      </c>
      <c r="M17" s="3">
        <f t="shared" si="7"/>
        <v>0.13217891688758393</v>
      </c>
      <c r="N17" s="3">
        <f t="shared" si="8"/>
        <v>4.8330769437861514E-2</v>
      </c>
      <c r="O17" s="3">
        <f t="shared" si="9"/>
        <v>0.13217891688758393</v>
      </c>
      <c r="P17" s="3">
        <f t="shared" si="10"/>
        <v>4.83307694378615E-2</v>
      </c>
      <c r="Q17" s="3">
        <f t="shared" si="11"/>
        <v>4.83307694378615E-2</v>
      </c>
      <c r="R17" s="3">
        <f t="shared" si="12"/>
        <v>9.6977294785784346E-2</v>
      </c>
      <c r="S17" s="3">
        <f t="shared" si="13"/>
        <v>9.6977294785784346E-2</v>
      </c>
      <c r="T17" s="3">
        <f t="shared" si="14"/>
        <v>-2.3332784022517936</v>
      </c>
    </row>
    <row r="18" spans="1:20" ht="15" customHeight="1" x14ac:dyDescent="0.35">
      <c r="A18" s="5">
        <v>13</v>
      </c>
      <c r="B18" s="5">
        <v>0</v>
      </c>
      <c r="C18" s="5">
        <v>1</v>
      </c>
      <c r="D18" s="5">
        <v>0</v>
      </c>
      <c r="E18" s="5" t="str">
        <f t="shared" si="2"/>
        <v>010</v>
      </c>
      <c r="F18" s="6">
        <v>0.13391600000000001</v>
      </c>
      <c r="G18" s="3">
        <f t="shared" si="3"/>
        <v>0.73225387278816301</v>
      </c>
      <c r="H18" s="3">
        <f t="shared" si="1"/>
        <v>0.73225387278816301</v>
      </c>
      <c r="I18" s="3">
        <f t="shared" si="1"/>
        <v>0.73225387278816301</v>
      </c>
      <c r="J18" s="3">
        <f t="shared" si="4"/>
        <v>0.87271006196855783</v>
      </c>
      <c r="K18" s="3">
        <f t="shared" si="5"/>
        <v>0.34265337599943119</v>
      </c>
      <c r="L18" s="3">
        <f t="shared" si="6"/>
        <v>0.12529003643310219</v>
      </c>
      <c r="M18" s="3">
        <f t="shared" si="7"/>
        <v>0.12529003643310216</v>
      </c>
      <c r="N18" s="3">
        <f t="shared" si="8"/>
        <v>4.5811873832038733E-2</v>
      </c>
      <c r="O18" s="3">
        <f t="shared" si="9"/>
        <v>0.12529003643310216</v>
      </c>
      <c r="P18" s="3">
        <f t="shared" si="10"/>
        <v>4.5811873832038733E-2</v>
      </c>
      <c r="Q18" s="3">
        <f t="shared" si="11"/>
        <v>4.5811873832038726E-2</v>
      </c>
      <c r="R18" s="3">
        <f t="shared" si="12"/>
        <v>0.14404089320514618</v>
      </c>
      <c r="S18" s="3">
        <f t="shared" si="13"/>
        <v>4.5811873832038733E-2</v>
      </c>
      <c r="T18" s="3">
        <f t="shared" si="14"/>
        <v>-3.0832119674878573</v>
      </c>
    </row>
    <row r="19" spans="1:20" ht="15" customHeight="1" x14ac:dyDescent="0.35">
      <c r="A19" s="5">
        <v>14</v>
      </c>
      <c r="B19" s="5">
        <v>1</v>
      </c>
      <c r="C19" s="5">
        <v>1</v>
      </c>
      <c r="D19" s="5">
        <v>1</v>
      </c>
      <c r="E19" s="5" t="str">
        <f t="shared" si="2"/>
        <v>111</v>
      </c>
      <c r="F19" s="6">
        <v>0.105325</v>
      </c>
      <c r="G19" s="3">
        <f t="shared" si="3"/>
        <v>0.73225387278816301</v>
      </c>
      <c r="H19" s="3">
        <f t="shared" si="1"/>
        <v>0.73225387278816301</v>
      </c>
      <c r="I19" s="3">
        <f t="shared" si="1"/>
        <v>0.73225387278816301</v>
      </c>
      <c r="J19" s="3">
        <f t="shared" si="4"/>
        <v>0.89512711512497256</v>
      </c>
      <c r="K19" s="3">
        <f t="shared" si="5"/>
        <v>0.35145501503024246</v>
      </c>
      <c r="L19" s="3">
        <f t="shared" si="6"/>
        <v>0.1285083256783924</v>
      </c>
      <c r="M19" s="3">
        <f t="shared" si="7"/>
        <v>0.1285083256783924</v>
      </c>
      <c r="N19" s="3">
        <f t="shared" si="8"/>
        <v>4.698863030092975E-2</v>
      </c>
      <c r="O19" s="3">
        <f t="shared" si="9"/>
        <v>0.1285083256783924</v>
      </c>
      <c r="P19" s="3">
        <f t="shared" si="10"/>
        <v>4.698863030092975E-2</v>
      </c>
      <c r="Q19" s="3">
        <f t="shared" si="11"/>
        <v>4.6988630300929743E-2</v>
      </c>
      <c r="R19" s="3">
        <f t="shared" si="12"/>
        <v>0.1220541170317911</v>
      </c>
      <c r="S19" s="3">
        <f t="shared" si="13"/>
        <v>0.35145501503024246</v>
      </c>
      <c r="T19" s="3">
        <f t="shared" si="14"/>
        <v>-1.0456735559208665</v>
      </c>
    </row>
    <row r="20" spans="1:20" ht="15" customHeight="1" x14ac:dyDescent="0.35">
      <c r="A20" s="5">
        <v>15</v>
      </c>
      <c r="B20" s="5">
        <v>0</v>
      </c>
      <c r="C20" s="5">
        <v>0</v>
      </c>
      <c r="D20" s="5">
        <v>0</v>
      </c>
      <c r="E20" s="5" t="str">
        <f t="shared" si="2"/>
        <v>000</v>
      </c>
      <c r="F20" s="6">
        <v>0.158525</v>
      </c>
      <c r="G20" s="3">
        <f t="shared" si="3"/>
        <v>0.73225387278816301</v>
      </c>
      <c r="H20" s="3">
        <f t="shared" si="1"/>
        <v>0.73225387278816301</v>
      </c>
      <c r="I20" s="3">
        <f t="shared" si="1"/>
        <v>0.73225387278816301</v>
      </c>
      <c r="J20" s="3">
        <f t="shared" si="4"/>
        <v>0.85025054894109808</v>
      </c>
      <c r="K20" s="3">
        <f t="shared" si="5"/>
        <v>0.33383506588988238</v>
      </c>
      <c r="L20" s="3">
        <f t="shared" si="6"/>
        <v>0.12206565146481985</v>
      </c>
      <c r="M20" s="3">
        <f t="shared" si="7"/>
        <v>0.12206565146481983</v>
      </c>
      <c r="N20" s="3">
        <f t="shared" si="8"/>
        <v>4.4632888482858603E-2</v>
      </c>
      <c r="O20" s="3">
        <f t="shared" si="9"/>
        <v>0.12206565146481982</v>
      </c>
      <c r="P20" s="3">
        <f t="shared" si="10"/>
        <v>4.4632888482858596E-2</v>
      </c>
      <c r="Q20" s="3">
        <f t="shared" si="11"/>
        <v>4.4632888482858596E-2</v>
      </c>
      <c r="R20" s="3">
        <f t="shared" si="12"/>
        <v>0.16606931426708238</v>
      </c>
      <c r="S20" s="3">
        <f t="shared" si="13"/>
        <v>0.16606931426708238</v>
      </c>
      <c r="T20" s="3">
        <f t="shared" si="14"/>
        <v>-1.7953500219519705</v>
      </c>
    </row>
    <row r="21" spans="1:20" s="2" customFormat="1" ht="15" customHeight="1" x14ac:dyDescent="0.35">
      <c r="A21" s="5">
        <v>16</v>
      </c>
      <c r="B21" s="5">
        <v>1</v>
      </c>
      <c r="C21" s="5">
        <v>1</v>
      </c>
      <c r="D21" s="5">
        <v>1</v>
      </c>
      <c r="E21" s="5" t="str">
        <f t="shared" si="2"/>
        <v>111</v>
      </c>
      <c r="F21" s="6">
        <v>0.15090400000000001</v>
      </c>
      <c r="G21" s="3">
        <f t="shared" si="3"/>
        <v>0.73225387278816301</v>
      </c>
      <c r="H21" s="3">
        <f t="shared" si="1"/>
        <v>0.73225387278816301</v>
      </c>
      <c r="I21" s="3">
        <f t="shared" si="1"/>
        <v>0.73225387278816301</v>
      </c>
      <c r="J21" s="3">
        <f t="shared" si="4"/>
        <v>0.85753480200257315</v>
      </c>
      <c r="K21" s="3">
        <f t="shared" si="5"/>
        <v>0.33669509238885326</v>
      </c>
      <c r="L21" s="3">
        <f t="shared" si="6"/>
        <v>0.12311141038434176</v>
      </c>
      <c r="M21" s="3">
        <f t="shared" si="7"/>
        <v>0.12311141038434176</v>
      </c>
      <c r="N21" s="3">
        <f t="shared" si="8"/>
        <v>4.5015266659477998E-2</v>
      </c>
      <c r="O21" s="3">
        <f t="shared" si="9"/>
        <v>0.12311141038434176</v>
      </c>
      <c r="P21" s="3">
        <f t="shared" si="10"/>
        <v>4.5015266659477998E-2</v>
      </c>
      <c r="Q21" s="3">
        <f t="shared" si="11"/>
        <v>4.5015266659477998E-2</v>
      </c>
      <c r="R21" s="3">
        <f t="shared" si="12"/>
        <v>0.1589248764796875</v>
      </c>
      <c r="S21" s="3">
        <f t="shared" si="13"/>
        <v>0.33669509238885326</v>
      </c>
      <c r="T21" s="3">
        <f t="shared" si="14"/>
        <v>-1.0885775285410151</v>
      </c>
    </row>
    <row r="22" spans="1:20" s="2" customFormat="1" ht="15" customHeight="1" x14ac:dyDescent="0.35">
      <c r="A22" s="5">
        <v>17</v>
      </c>
      <c r="B22" s="5">
        <v>1</v>
      </c>
      <c r="C22" s="5">
        <v>0</v>
      </c>
      <c r="D22" s="5">
        <v>0</v>
      </c>
      <c r="E22" s="5" t="str">
        <f t="shared" si="2"/>
        <v>100</v>
      </c>
      <c r="F22" s="6">
        <v>2.1561E-2</v>
      </c>
      <c r="G22" s="3">
        <f t="shared" si="3"/>
        <v>0.73225387278816301</v>
      </c>
      <c r="H22" s="3">
        <f t="shared" si="3"/>
        <v>0.73225387278816301</v>
      </c>
      <c r="I22" s="3">
        <f t="shared" si="3"/>
        <v>0.73225387278816301</v>
      </c>
      <c r="J22" s="3">
        <f t="shared" si="4"/>
        <v>0.94191814504572646</v>
      </c>
      <c r="K22" s="3">
        <f t="shared" si="5"/>
        <v>0.36982664275351068</v>
      </c>
      <c r="L22" s="3">
        <f t="shared" si="6"/>
        <v>0.13522584859807754</v>
      </c>
      <c r="M22" s="3">
        <f t="shared" si="7"/>
        <v>0.13522584859807754</v>
      </c>
      <c r="N22" s="3">
        <f t="shared" si="8"/>
        <v>4.9444869609510049E-2</v>
      </c>
      <c r="O22" s="3">
        <f t="shared" si="9"/>
        <v>0.13522584859807754</v>
      </c>
      <c r="P22" s="3">
        <f t="shared" si="10"/>
        <v>4.9444869609510049E-2</v>
      </c>
      <c r="Q22" s="3">
        <f t="shared" si="11"/>
        <v>4.9444869609510056E-2</v>
      </c>
      <c r="R22" s="3">
        <f t="shared" si="12"/>
        <v>7.6161202623726484E-2</v>
      </c>
      <c r="S22" s="3">
        <f t="shared" si="13"/>
        <v>4.9444869609510049E-2</v>
      </c>
      <c r="T22" s="3">
        <f t="shared" si="14"/>
        <v>-3.0068969753450627</v>
      </c>
    </row>
    <row r="23" spans="1:20" s="2" customFormat="1" ht="15" customHeight="1" x14ac:dyDescent="0.35">
      <c r="A23" s="5">
        <v>18</v>
      </c>
      <c r="B23" s="5">
        <v>1</v>
      </c>
      <c r="C23" s="5">
        <v>1</v>
      </c>
      <c r="D23" s="5">
        <v>0</v>
      </c>
      <c r="E23" s="5" t="str">
        <f t="shared" si="2"/>
        <v>110</v>
      </c>
      <c r="F23" s="6">
        <v>0.27515299999999998</v>
      </c>
      <c r="G23" s="3">
        <f t="shared" si="3"/>
        <v>0.73225387278816301</v>
      </c>
      <c r="H23" s="3">
        <f t="shared" si="3"/>
        <v>0.73225387278816301</v>
      </c>
      <c r="I23" s="3">
        <f t="shared" si="3"/>
        <v>0.73225387278816301</v>
      </c>
      <c r="J23" s="3">
        <f t="shared" si="4"/>
        <v>0.69907482780079377</v>
      </c>
      <c r="K23" s="3">
        <f t="shared" si="5"/>
        <v>0.27447873040656334</v>
      </c>
      <c r="L23" s="3">
        <f t="shared" si="6"/>
        <v>0.10036221015609383</v>
      </c>
      <c r="M23" s="3">
        <f t="shared" si="7"/>
        <v>0.10036221015609383</v>
      </c>
      <c r="N23" s="3">
        <f t="shared" si="8"/>
        <v>3.6697099307098399E-2</v>
      </c>
      <c r="O23" s="3">
        <f t="shared" si="9"/>
        <v>0.10036221015609383</v>
      </c>
      <c r="P23" s="3">
        <f t="shared" si="10"/>
        <v>3.6697099307098399E-2</v>
      </c>
      <c r="Q23" s="3">
        <f t="shared" si="11"/>
        <v>3.6697099307098399E-2</v>
      </c>
      <c r="R23" s="3">
        <f t="shared" si="12"/>
        <v>0.31434334120385998</v>
      </c>
      <c r="S23" s="3">
        <f t="shared" si="13"/>
        <v>0.10036221015609383</v>
      </c>
      <c r="T23" s="3">
        <f t="shared" si="14"/>
        <v>-2.2989695354456749</v>
      </c>
    </row>
    <row r="24" spans="1:20" s="2" customFormat="1" ht="15" customHeight="1" x14ac:dyDescent="0.35">
      <c r="A24" s="5">
        <v>19</v>
      </c>
      <c r="B24" s="5">
        <v>0</v>
      </c>
      <c r="C24" s="5">
        <v>1</v>
      </c>
      <c r="D24" s="5">
        <v>1</v>
      </c>
      <c r="E24" s="5" t="str">
        <f t="shared" si="2"/>
        <v>011</v>
      </c>
      <c r="F24" s="6">
        <v>0.153006</v>
      </c>
      <c r="G24" s="3">
        <f t="shared" si="3"/>
        <v>0.73225387278816301</v>
      </c>
      <c r="H24" s="3">
        <f t="shared" si="3"/>
        <v>0.73225387278816301</v>
      </c>
      <c r="I24" s="3">
        <f t="shared" si="3"/>
        <v>0.73225387278816301</v>
      </c>
      <c r="J24" s="3">
        <f t="shared" si="4"/>
        <v>0.855555705255855</v>
      </c>
      <c r="K24" s="3">
        <f t="shared" si="5"/>
        <v>0.3359180368566152</v>
      </c>
      <c r="L24" s="3">
        <f t="shared" si="6"/>
        <v>0.12282728268339416</v>
      </c>
      <c r="M24" s="3">
        <f t="shared" si="7"/>
        <v>0.12282728268339416</v>
      </c>
      <c r="N24" s="3">
        <f t="shared" si="8"/>
        <v>4.491137633620438E-2</v>
      </c>
      <c r="O24" s="3">
        <f t="shared" si="9"/>
        <v>0.12282728268339416</v>
      </c>
      <c r="P24" s="3">
        <f t="shared" si="10"/>
        <v>4.491137633620438E-2</v>
      </c>
      <c r="Q24" s="3">
        <f t="shared" si="11"/>
        <v>4.491137633620438E-2</v>
      </c>
      <c r="R24" s="3">
        <f t="shared" si="12"/>
        <v>0.16086598608458913</v>
      </c>
      <c r="S24" s="3">
        <f t="shared" si="13"/>
        <v>0.12282728268339416</v>
      </c>
      <c r="T24" s="3">
        <f t="shared" si="14"/>
        <v>-2.0969761162566924</v>
      </c>
    </row>
    <row r="25" spans="1:20" s="2" customFormat="1" ht="15" customHeight="1" x14ac:dyDescent="0.35">
      <c r="A25" s="5">
        <v>20</v>
      </c>
      <c r="B25" s="5">
        <v>1</v>
      </c>
      <c r="C25" s="5">
        <v>0</v>
      </c>
      <c r="D25" s="5">
        <v>1</v>
      </c>
      <c r="E25" s="5" t="str">
        <f t="shared" si="2"/>
        <v>101</v>
      </c>
      <c r="F25" s="6">
        <v>2.4451000000000001E-2</v>
      </c>
      <c r="G25" s="3">
        <f t="shared" si="3"/>
        <v>0.73225387278816301</v>
      </c>
      <c r="H25" s="3">
        <f t="shared" si="3"/>
        <v>0.73225387278816301</v>
      </c>
      <c r="I25" s="3">
        <f t="shared" si="3"/>
        <v>0.73225387278816301</v>
      </c>
      <c r="J25" s="3">
        <f t="shared" si="4"/>
        <v>0.94069471371342062</v>
      </c>
      <c r="K25" s="3">
        <f t="shared" si="5"/>
        <v>0.36934628519309426</v>
      </c>
      <c r="L25" s="3">
        <f t="shared" si="6"/>
        <v>0.13505020749700872</v>
      </c>
      <c r="M25" s="3">
        <f t="shared" si="7"/>
        <v>0.13505020749700872</v>
      </c>
      <c r="N25" s="3">
        <f t="shared" si="8"/>
        <v>4.9380647040892782E-2</v>
      </c>
      <c r="O25" s="3">
        <f t="shared" si="9"/>
        <v>0.13505020749700872</v>
      </c>
      <c r="P25" s="3">
        <f t="shared" si="10"/>
        <v>4.9380647040892782E-2</v>
      </c>
      <c r="Q25" s="3">
        <f t="shared" si="11"/>
        <v>4.9380647040892782E-2</v>
      </c>
      <c r="R25" s="3">
        <f t="shared" si="12"/>
        <v>7.7361151193201194E-2</v>
      </c>
      <c r="S25" s="3">
        <f t="shared" si="13"/>
        <v>0.13505020749700872</v>
      </c>
      <c r="T25" s="3">
        <f t="shared" si="14"/>
        <v>-2.0021086622988675</v>
      </c>
    </row>
    <row r="26" spans="1:20" s="2" customFormat="1" ht="15" customHeight="1" x14ac:dyDescent="0.35">
      <c r="A26" s="5">
        <v>21</v>
      </c>
      <c r="B26" s="5">
        <v>1</v>
      </c>
      <c r="C26" s="5">
        <v>1</v>
      </c>
      <c r="D26" s="5">
        <v>0</v>
      </c>
      <c r="E26" s="5" t="str">
        <f t="shared" si="2"/>
        <v>110</v>
      </c>
      <c r="F26" s="6">
        <v>5.9302000000000001E-2</v>
      </c>
      <c r="G26" s="3">
        <f t="shared" si="3"/>
        <v>0.73225387278816301</v>
      </c>
      <c r="H26" s="3">
        <f t="shared" si="3"/>
        <v>0.73225387278816301</v>
      </c>
      <c r="I26" s="3">
        <f t="shared" si="3"/>
        <v>0.73225387278816301</v>
      </c>
      <c r="J26" s="3">
        <f t="shared" si="4"/>
        <v>0.92392221957265774</v>
      </c>
      <c r="K26" s="3">
        <f t="shared" si="5"/>
        <v>0.36276087728763329</v>
      </c>
      <c r="L26" s="3">
        <f t="shared" si="6"/>
        <v>0.1326422755920757</v>
      </c>
      <c r="M26" s="3">
        <f t="shared" si="7"/>
        <v>0.1326422755920757</v>
      </c>
      <c r="N26" s="3">
        <f t="shared" si="8"/>
        <v>4.8500194965329431E-2</v>
      </c>
      <c r="O26" s="3">
        <f t="shared" si="9"/>
        <v>0.1326422755920757</v>
      </c>
      <c r="P26" s="3">
        <f t="shared" si="10"/>
        <v>4.8500194965329431E-2</v>
      </c>
      <c r="Q26" s="3">
        <f t="shared" si="11"/>
        <v>4.8500194965329431E-2</v>
      </c>
      <c r="R26" s="3">
        <f t="shared" si="12"/>
        <v>9.3811711040151305E-2</v>
      </c>
      <c r="S26" s="3">
        <f t="shared" si="13"/>
        <v>0.1326422755920757</v>
      </c>
      <c r="T26" s="3">
        <f t="shared" si="14"/>
        <v>-2.0200994315897565</v>
      </c>
    </row>
    <row r="27" spans="1:20" s="2" customFormat="1" ht="15" customHeight="1" x14ac:dyDescent="0.35">
      <c r="A27" s="5">
        <v>22</v>
      </c>
      <c r="B27" s="5">
        <v>0</v>
      </c>
      <c r="C27" s="5">
        <v>0</v>
      </c>
      <c r="D27" s="5">
        <v>0</v>
      </c>
      <c r="E27" s="5" t="str">
        <f t="shared" si="2"/>
        <v>000</v>
      </c>
      <c r="F27" s="6">
        <v>0.11819399999999999</v>
      </c>
      <c r="G27" s="3">
        <f t="shared" si="3"/>
        <v>0.73225387278816301</v>
      </c>
      <c r="H27" s="3">
        <f t="shared" si="3"/>
        <v>0.73225387278816301</v>
      </c>
      <c r="I27" s="3">
        <f t="shared" si="3"/>
        <v>0.73225387278816301</v>
      </c>
      <c r="J27" s="3">
        <f t="shared" si="4"/>
        <v>0.88550297747857409</v>
      </c>
      <c r="K27" s="3">
        <f t="shared" si="5"/>
        <v>0.3476762763639516</v>
      </c>
      <c r="L27" s="3">
        <f t="shared" si="6"/>
        <v>0.1271266427932031</v>
      </c>
      <c r="M27" s="3">
        <f t="shared" si="7"/>
        <v>0.1271266427932031</v>
      </c>
      <c r="N27" s="3">
        <f t="shared" si="8"/>
        <v>4.6483422673777544E-2</v>
      </c>
      <c r="O27" s="3">
        <f t="shared" si="9"/>
        <v>0.1271266427932031</v>
      </c>
      <c r="P27" s="3">
        <f t="shared" si="10"/>
        <v>4.6483422673777544E-2</v>
      </c>
      <c r="Q27" s="3">
        <f t="shared" si="11"/>
        <v>4.6483422673777544E-2</v>
      </c>
      <c r="R27" s="3">
        <f t="shared" si="12"/>
        <v>0.13149352723510643</v>
      </c>
      <c r="S27" s="3">
        <f t="shared" si="13"/>
        <v>0.13149352723510643</v>
      </c>
      <c r="T27" s="3">
        <f t="shared" si="14"/>
        <v>-2.0287976511225061</v>
      </c>
    </row>
    <row r="28" spans="1:20" s="2" customFormat="1" ht="15" customHeight="1" x14ac:dyDescent="0.35">
      <c r="A28" s="5">
        <v>23</v>
      </c>
      <c r="B28" s="5">
        <v>0</v>
      </c>
      <c r="C28" s="5">
        <v>0</v>
      </c>
      <c r="D28" s="5">
        <v>0</v>
      </c>
      <c r="E28" s="5" t="str">
        <f t="shared" si="2"/>
        <v>000</v>
      </c>
      <c r="F28" s="6">
        <v>7.6968999999999996E-2</v>
      </c>
      <c r="G28" s="3">
        <f t="shared" si="3"/>
        <v>0.73225387278816301</v>
      </c>
      <c r="H28" s="3">
        <f t="shared" si="3"/>
        <v>0.73225387278816301</v>
      </c>
      <c r="I28" s="3">
        <f t="shared" si="3"/>
        <v>0.73225387278816301</v>
      </c>
      <c r="J28" s="3">
        <f t="shared" si="4"/>
        <v>0.9138437306102597</v>
      </c>
      <c r="K28" s="3">
        <f t="shared" si="5"/>
        <v>0.35880374602670934</v>
      </c>
      <c r="L28" s="3">
        <f t="shared" si="6"/>
        <v>0.13119536406404642</v>
      </c>
      <c r="M28" s="3">
        <f t="shared" si="7"/>
        <v>0.13119536406404639</v>
      </c>
      <c r="N28" s="3">
        <f t="shared" si="8"/>
        <v>4.7971136707743292E-2</v>
      </c>
      <c r="O28" s="3">
        <f t="shared" si="9"/>
        <v>0.13119536406404639</v>
      </c>
      <c r="P28" s="3">
        <f t="shared" si="10"/>
        <v>4.7971136707743292E-2</v>
      </c>
      <c r="Q28" s="3">
        <f t="shared" si="11"/>
        <v>4.7971136707743299E-2</v>
      </c>
      <c r="R28" s="3">
        <f t="shared" si="12"/>
        <v>0.10369675165792161</v>
      </c>
      <c r="S28" s="3">
        <f t="shared" si="13"/>
        <v>0.10369675165792161</v>
      </c>
      <c r="T28" s="3">
        <f t="shared" si="14"/>
        <v>-2.2662844886546174</v>
      </c>
    </row>
    <row r="29" spans="1:20" s="2" customFormat="1" ht="15" customHeight="1" x14ac:dyDescent="0.35">
      <c r="A29" s="5">
        <v>24</v>
      </c>
      <c r="B29" s="5">
        <v>1</v>
      </c>
      <c r="C29" s="5">
        <v>1</v>
      </c>
      <c r="D29" s="5">
        <v>0</v>
      </c>
      <c r="E29" s="5" t="str">
        <f t="shared" si="2"/>
        <v>110</v>
      </c>
      <c r="F29" s="6">
        <v>0.10466499999999999</v>
      </c>
      <c r="G29" s="3">
        <f t="shared" si="3"/>
        <v>0.73225387278816301</v>
      </c>
      <c r="H29" s="3">
        <f t="shared" si="3"/>
        <v>0.73225387278816301</v>
      </c>
      <c r="I29" s="3">
        <f t="shared" si="3"/>
        <v>0.73225387278816301</v>
      </c>
      <c r="J29" s="3">
        <f t="shared" si="4"/>
        <v>0.89560091939563979</v>
      </c>
      <c r="K29" s="3">
        <f t="shared" si="5"/>
        <v>0.35164104546575831</v>
      </c>
      <c r="L29" s="3">
        <f t="shared" si="6"/>
        <v>0.12857634707166035</v>
      </c>
      <c r="M29" s="3">
        <f t="shared" si="7"/>
        <v>0.12857634707166035</v>
      </c>
      <c r="N29" s="3">
        <f t="shared" si="8"/>
        <v>4.701350209101765E-2</v>
      </c>
      <c r="O29" s="3">
        <f t="shared" si="9"/>
        <v>0.12857634707166035</v>
      </c>
      <c r="P29" s="3">
        <f t="shared" si="10"/>
        <v>4.701350209101765E-2</v>
      </c>
      <c r="Q29" s="3">
        <f t="shared" si="11"/>
        <v>4.7013502091017657E-2</v>
      </c>
      <c r="R29" s="3">
        <f t="shared" si="12"/>
        <v>0.12158940704620769</v>
      </c>
      <c r="S29" s="3">
        <f t="shared" si="13"/>
        <v>0.12857634707166035</v>
      </c>
      <c r="T29" s="3">
        <f t="shared" si="14"/>
        <v>-2.0512324104430406</v>
      </c>
    </row>
    <row r="30" spans="1:20" s="2" customFormat="1" ht="15" customHeight="1" x14ac:dyDescent="0.35">
      <c r="A30" s="5">
        <v>25</v>
      </c>
      <c r="B30" s="5">
        <v>1</v>
      </c>
      <c r="C30" s="5">
        <v>0</v>
      </c>
      <c r="D30" s="5">
        <v>0</v>
      </c>
      <c r="E30" s="5" t="str">
        <f t="shared" si="2"/>
        <v>100</v>
      </c>
      <c r="F30" s="6">
        <v>0.27022099999999999</v>
      </c>
      <c r="G30" s="3">
        <f t="shared" si="3"/>
        <v>0.73225387278816301</v>
      </c>
      <c r="H30" s="3">
        <f t="shared" si="3"/>
        <v>0.73225387278816301</v>
      </c>
      <c r="I30" s="3">
        <f t="shared" si="3"/>
        <v>0.73225387278816301</v>
      </c>
      <c r="J30" s="3">
        <f t="shared" si="4"/>
        <v>0.70696476985878554</v>
      </c>
      <c r="K30" s="3">
        <f t="shared" si="5"/>
        <v>0.27757656942598807</v>
      </c>
      <c r="L30" s="3">
        <f t="shared" si="6"/>
        <v>0.1014949244113541</v>
      </c>
      <c r="M30" s="3">
        <f t="shared" si="7"/>
        <v>0.1014949244113541</v>
      </c>
      <c r="N30" s="3">
        <f t="shared" si="8"/>
        <v>3.7111272405191825E-2</v>
      </c>
      <c r="O30" s="3">
        <f t="shared" si="9"/>
        <v>0.1014949244113541</v>
      </c>
      <c r="P30" s="3">
        <f t="shared" si="10"/>
        <v>3.7111272405191825E-2</v>
      </c>
      <c r="Q30" s="3">
        <f t="shared" si="11"/>
        <v>3.7111272405191818E-2</v>
      </c>
      <c r="R30" s="3">
        <f t="shared" si="12"/>
        <v>0.30660484012437417</v>
      </c>
      <c r="S30" s="3">
        <f t="shared" si="13"/>
        <v>3.7111272405191825E-2</v>
      </c>
      <c r="T30" s="3">
        <f t="shared" si="14"/>
        <v>-3.2938345171034169</v>
      </c>
    </row>
    <row r="31" spans="1:20" s="2" customFormat="1" ht="15" customHeight="1" x14ac:dyDescent="0.35">
      <c r="A31" s="5">
        <v>26</v>
      </c>
      <c r="B31" s="5">
        <v>1</v>
      </c>
      <c r="C31" s="5">
        <v>1</v>
      </c>
      <c r="D31" s="5">
        <v>0</v>
      </c>
      <c r="E31" s="5" t="str">
        <f t="shared" si="2"/>
        <v>110</v>
      </c>
      <c r="F31" s="6">
        <v>3.5936999999999997E-2</v>
      </c>
      <c r="G31" s="3">
        <f t="shared" si="3"/>
        <v>0.73225387278816301</v>
      </c>
      <c r="H31" s="3">
        <f t="shared" si="3"/>
        <v>0.73225387278816301</v>
      </c>
      <c r="I31" s="3">
        <f t="shared" si="3"/>
        <v>0.73225387278816301</v>
      </c>
      <c r="J31" s="3">
        <f t="shared" si="4"/>
        <v>0.93558996240255243</v>
      </c>
      <c r="K31" s="3">
        <f t="shared" si="5"/>
        <v>0.36734199952419649</v>
      </c>
      <c r="L31" s="3">
        <f t="shared" si="6"/>
        <v>0.13431734728879946</v>
      </c>
      <c r="M31" s="3">
        <f t="shared" si="7"/>
        <v>0.13431734728879946</v>
      </c>
      <c r="N31" s="3">
        <f t="shared" si="8"/>
        <v>4.9112679209205451E-2</v>
      </c>
      <c r="O31" s="3">
        <f t="shared" si="9"/>
        <v>0.13431734728879946</v>
      </c>
      <c r="P31" s="3">
        <f t="shared" si="10"/>
        <v>4.9112679209205451E-2</v>
      </c>
      <c r="Q31" s="3">
        <f t="shared" si="11"/>
        <v>4.9112679209205458E-2</v>
      </c>
      <c r="R31" s="3">
        <f t="shared" si="12"/>
        <v>8.23679209817888E-2</v>
      </c>
      <c r="S31" s="3">
        <f t="shared" si="13"/>
        <v>0.13431734728879946</v>
      </c>
      <c r="T31" s="3">
        <f t="shared" si="14"/>
        <v>-2.0075500155978676</v>
      </c>
    </row>
    <row r="32" spans="1:20" s="2" customFormat="1" ht="15" customHeight="1" x14ac:dyDescent="0.35">
      <c r="A32" s="5">
        <v>27</v>
      </c>
      <c r="B32" s="5">
        <v>1</v>
      </c>
      <c r="C32" s="5">
        <v>1</v>
      </c>
      <c r="D32" s="5">
        <v>1</v>
      </c>
      <c r="E32" s="5" t="str">
        <f t="shared" si="2"/>
        <v>111</v>
      </c>
      <c r="F32" s="6">
        <v>0</v>
      </c>
      <c r="G32" s="3">
        <f t="shared" si="3"/>
        <v>0.73225387278816301</v>
      </c>
      <c r="H32" s="3">
        <f t="shared" si="3"/>
        <v>0.73225387278816301</v>
      </c>
      <c r="I32" s="3">
        <f t="shared" si="3"/>
        <v>0.73225387278816301</v>
      </c>
      <c r="J32" s="3">
        <f t="shared" si="4"/>
        <v>0.95032385315969026</v>
      </c>
      <c r="K32" s="3">
        <f t="shared" si="5"/>
        <v>0.37312698772308583</v>
      </c>
      <c r="L32" s="3">
        <f t="shared" si="6"/>
        <v>0.13643260846225166</v>
      </c>
      <c r="M32" s="3">
        <f t="shared" si="7"/>
        <v>0.13643260846225166</v>
      </c>
      <c r="N32" s="3">
        <f t="shared" si="8"/>
        <v>4.988611723156363E-2</v>
      </c>
      <c r="O32" s="3">
        <f t="shared" si="9"/>
        <v>0.13643260846225164</v>
      </c>
      <c r="P32" s="3">
        <f t="shared" si="10"/>
        <v>4.9886117231563623E-2</v>
      </c>
      <c r="Q32" s="3">
        <f t="shared" si="11"/>
        <v>4.988611723156363E-2</v>
      </c>
      <c r="R32" s="3">
        <f t="shared" si="12"/>
        <v>6.7916835195468372E-2</v>
      </c>
      <c r="S32" s="3">
        <f t="shared" si="13"/>
        <v>0.37312698772308583</v>
      </c>
      <c r="T32" s="3">
        <f t="shared" si="14"/>
        <v>-0.98583646761840937</v>
      </c>
    </row>
    <row r="33" spans="1:20" s="2" customFormat="1" ht="15" customHeight="1" x14ac:dyDescent="0.35">
      <c r="A33" s="5">
        <v>28</v>
      </c>
      <c r="B33" s="5">
        <v>1</v>
      </c>
      <c r="C33" s="5">
        <v>1</v>
      </c>
      <c r="D33" s="5">
        <v>1</v>
      </c>
      <c r="E33" s="5" t="str">
        <f t="shared" si="2"/>
        <v>111</v>
      </c>
      <c r="F33" s="6">
        <v>0</v>
      </c>
      <c r="G33" s="3">
        <f t="shared" si="3"/>
        <v>0.73225387278816301</v>
      </c>
      <c r="H33" s="3">
        <f t="shared" si="3"/>
        <v>0.73225387278816301</v>
      </c>
      <c r="I33" s="3">
        <f t="shared" si="3"/>
        <v>0.73225387278816301</v>
      </c>
      <c r="J33" s="3">
        <f t="shared" si="4"/>
        <v>0.95032385315969026</v>
      </c>
      <c r="K33" s="3">
        <f t="shared" si="5"/>
        <v>0.37312698772308583</v>
      </c>
      <c r="L33" s="3">
        <f t="shared" si="6"/>
        <v>0.13643260846225166</v>
      </c>
      <c r="M33" s="3">
        <f t="shared" si="7"/>
        <v>0.13643260846225166</v>
      </c>
      <c r="N33" s="3">
        <f t="shared" si="8"/>
        <v>4.988611723156363E-2</v>
      </c>
      <c r="O33" s="3">
        <f t="shared" si="9"/>
        <v>0.13643260846225164</v>
      </c>
      <c r="P33" s="3">
        <f t="shared" si="10"/>
        <v>4.9886117231563623E-2</v>
      </c>
      <c r="Q33" s="3">
        <f t="shared" si="11"/>
        <v>4.988611723156363E-2</v>
      </c>
      <c r="R33" s="3">
        <f t="shared" si="12"/>
        <v>6.7916835195468372E-2</v>
      </c>
      <c r="S33" s="3">
        <f t="shared" si="13"/>
        <v>0.37312698772308583</v>
      </c>
      <c r="T33" s="3">
        <f t="shared" si="14"/>
        <v>-0.98583646761840937</v>
      </c>
    </row>
    <row r="34" spans="1:20" s="2" customFormat="1" ht="15" customHeight="1" x14ac:dyDescent="0.35">
      <c r="A34" s="5">
        <v>29</v>
      </c>
      <c r="B34" s="5">
        <v>1</v>
      </c>
      <c r="C34" s="5">
        <v>1</v>
      </c>
      <c r="D34" s="5">
        <v>1</v>
      </c>
      <c r="E34" s="5" t="str">
        <f t="shared" si="2"/>
        <v>111</v>
      </c>
      <c r="F34" s="6">
        <v>0</v>
      </c>
      <c r="G34" s="3">
        <f t="shared" si="3"/>
        <v>0.73225387278816301</v>
      </c>
      <c r="H34" s="3">
        <f t="shared" si="3"/>
        <v>0.73225387278816301</v>
      </c>
      <c r="I34" s="3">
        <f t="shared" si="3"/>
        <v>0.73225387278816301</v>
      </c>
      <c r="J34" s="3">
        <f t="shared" si="4"/>
        <v>0.95032385315969026</v>
      </c>
      <c r="K34" s="3">
        <f t="shared" si="5"/>
        <v>0.37312698772308583</v>
      </c>
      <c r="L34" s="3">
        <f t="shared" si="6"/>
        <v>0.13643260846225166</v>
      </c>
      <c r="M34" s="3">
        <f t="shared" si="7"/>
        <v>0.13643260846225166</v>
      </c>
      <c r="N34" s="3">
        <f t="shared" si="8"/>
        <v>4.988611723156363E-2</v>
      </c>
      <c r="O34" s="3">
        <f t="shared" si="9"/>
        <v>0.13643260846225164</v>
      </c>
      <c r="P34" s="3">
        <f t="shared" si="10"/>
        <v>4.9886117231563623E-2</v>
      </c>
      <c r="Q34" s="3">
        <f t="shared" si="11"/>
        <v>4.988611723156363E-2</v>
      </c>
      <c r="R34" s="3">
        <f t="shared" si="12"/>
        <v>6.7916835195468372E-2</v>
      </c>
      <c r="S34" s="3">
        <f t="shared" si="13"/>
        <v>0.37312698772308583</v>
      </c>
      <c r="T34" s="3">
        <f t="shared" si="14"/>
        <v>-0.98583646761840937</v>
      </c>
    </row>
    <row r="35" spans="1:20" s="2" customFormat="1" ht="15" customHeight="1" x14ac:dyDescent="0.35">
      <c r="A35" s="5">
        <v>30</v>
      </c>
      <c r="B35" s="5">
        <v>1</v>
      </c>
      <c r="C35" s="5">
        <v>1</v>
      </c>
      <c r="D35" s="5">
        <v>1</v>
      </c>
      <c r="E35" s="5" t="str">
        <f t="shared" si="2"/>
        <v>111</v>
      </c>
      <c r="F35" s="6">
        <v>8.2740000000000001E-3</v>
      </c>
      <c r="G35" s="3">
        <f t="shared" si="3"/>
        <v>0.73225387278816301</v>
      </c>
      <c r="H35" s="3">
        <f t="shared" si="3"/>
        <v>0.73225387278816301</v>
      </c>
      <c r="I35" s="3">
        <f t="shared" si="3"/>
        <v>0.73225387278816301</v>
      </c>
      <c r="J35" s="3">
        <f t="shared" si="4"/>
        <v>0.94724392799255597</v>
      </c>
      <c r="K35" s="3">
        <f t="shared" si="5"/>
        <v>0.37191771238373239</v>
      </c>
      <c r="L35" s="3">
        <f t="shared" si="6"/>
        <v>0.1359904410652916</v>
      </c>
      <c r="M35" s="3">
        <f t="shared" si="7"/>
        <v>0.1359904410652916</v>
      </c>
      <c r="N35" s="3">
        <f t="shared" si="8"/>
        <v>4.9724440233305342E-2</v>
      </c>
      <c r="O35" s="3">
        <f t="shared" si="9"/>
        <v>0.1359904410652916</v>
      </c>
      <c r="P35" s="3">
        <f t="shared" si="10"/>
        <v>4.9724440233305342E-2</v>
      </c>
      <c r="Q35" s="3">
        <f t="shared" si="11"/>
        <v>4.9724440233305342E-2</v>
      </c>
      <c r="R35" s="3">
        <f t="shared" si="12"/>
        <v>7.0937643720476798E-2</v>
      </c>
      <c r="S35" s="3">
        <f t="shared" si="13"/>
        <v>0.37191771238373239</v>
      </c>
      <c r="T35" s="3">
        <f t="shared" si="14"/>
        <v>-0.98908265244757876</v>
      </c>
    </row>
    <row r="36" spans="1:20" s="2" customFormat="1" ht="15" customHeight="1" x14ac:dyDescent="0.35">
      <c r="A36" s="5">
        <v>31</v>
      </c>
      <c r="B36" s="5">
        <v>1</v>
      </c>
      <c r="C36" s="5">
        <v>0</v>
      </c>
      <c r="D36" s="5">
        <v>1</v>
      </c>
      <c r="E36" s="5" t="str">
        <f t="shared" si="2"/>
        <v>101</v>
      </c>
      <c r="F36" s="6">
        <v>0</v>
      </c>
      <c r="G36" s="3">
        <f t="shared" si="3"/>
        <v>0.73225387278816301</v>
      </c>
      <c r="H36" s="3">
        <f t="shared" si="3"/>
        <v>0.73225387278816301</v>
      </c>
      <c r="I36" s="3">
        <f t="shared" si="3"/>
        <v>0.73225387278816301</v>
      </c>
      <c r="J36" s="3">
        <f t="shared" si="4"/>
        <v>0.95032385315969026</v>
      </c>
      <c r="K36" s="3">
        <f t="shared" si="5"/>
        <v>0.37312698772308583</v>
      </c>
      <c r="L36" s="3">
        <f t="shared" si="6"/>
        <v>0.13643260846225166</v>
      </c>
      <c r="M36" s="3">
        <f t="shared" si="7"/>
        <v>0.13643260846225166</v>
      </c>
      <c r="N36" s="3">
        <f t="shared" si="8"/>
        <v>4.988611723156363E-2</v>
      </c>
      <c r="O36" s="3">
        <f t="shared" si="9"/>
        <v>0.13643260846225164</v>
      </c>
      <c r="P36" s="3">
        <f t="shared" si="10"/>
        <v>4.9886117231563623E-2</v>
      </c>
      <c r="Q36" s="3">
        <f t="shared" si="11"/>
        <v>4.988611723156363E-2</v>
      </c>
      <c r="R36" s="3">
        <f t="shared" si="12"/>
        <v>6.7916835195468372E-2</v>
      </c>
      <c r="S36" s="3">
        <f t="shared" si="13"/>
        <v>0.13643260846225166</v>
      </c>
      <c r="T36" s="3">
        <f t="shared" si="14"/>
        <v>-1.9919244971717327</v>
      </c>
    </row>
    <row r="37" spans="1:20" s="2" customFormat="1" ht="15" customHeight="1" x14ac:dyDescent="0.35">
      <c r="A37" s="5">
        <v>32</v>
      </c>
      <c r="B37" s="5">
        <v>1</v>
      </c>
      <c r="C37" s="5">
        <v>1</v>
      </c>
      <c r="D37" s="5">
        <v>1</v>
      </c>
      <c r="E37" s="5" t="str">
        <f t="shared" si="2"/>
        <v>111</v>
      </c>
      <c r="F37" s="6">
        <v>0</v>
      </c>
      <c r="G37" s="3">
        <f t="shared" si="3"/>
        <v>0.73225387278816301</v>
      </c>
      <c r="H37" s="3">
        <f t="shared" si="3"/>
        <v>0.73225387278816301</v>
      </c>
      <c r="I37" s="3">
        <f t="shared" si="3"/>
        <v>0.73225387278816301</v>
      </c>
      <c r="J37" s="3">
        <f t="shared" si="4"/>
        <v>0.95032385315969026</v>
      </c>
      <c r="K37" s="3">
        <f t="shared" si="5"/>
        <v>0.37312698772308583</v>
      </c>
      <c r="L37" s="3">
        <f t="shared" si="6"/>
        <v>0.13643260846225166</v>
      </c>
      <c r="M37" s="3">
        <f t="shared" si="7"/>
        <v>0.13643260846225166</v>
      </c>
      <c r="N37" s="3">
        <f t="shared" si="8"/>
        <v>4.988611723156363E-2</v>
      </c>
      <c r="O37" s="3">
        <f t="shared" si="9"/>
        <v>0.13643260846225164</v>
      </c>
      <c r="P37" s="3">
        <f t="shared" si="10"/>
        <v>4.9886117231563623E-2</v>
      </c>
      <c r="Q37" s="3">
        <f t="shared" si="11"/>
        <v>4.988611723156363E-2</v>
      </c>
      <c r="R37" s="3">
        <f t="shared" si="12"/>
        <v>6.7916835195468372E-2</v>
      </c>
      <c r="S37" s="3">
        <f t="shared" si="13"/>
        <v>0.37312698772308583</v>
      </c>
      <c r="T37" s="3">
        <f t="shared" si="14"/>
        <v>-0.98583646761840937</v>
      </c>
    </row>
    <row r="38" spans="1:20" s="2" customFormat="1" ht="15" customHeight="1" x14ac:dyDescent="0.35">
      <c r="A38" s="5">
        <v>33</v>
      </c>
      <c r="B38" s="5">
        <v>1</v>
      </c>
      <c r="C38" s="5">
        <v>1</v>
      </c>
      <c r="D38" s="5">
        <v>1</v>
      </c>
      <c r="E38" s="5" t="str">
        <f t="shared" si="2"/>
        <v>111</v>
      </c>
      <c r="F38" s="6">
        <v>0</v>
      </c>
      <c r="G38" s="3">
        <f t="shared" si="3"/>
        <v>0.73225387278816301</v>
      </c>
      <c r="H38" s="3">
        <f t="shared" si="3"/>
        <v>0.73225387278816301</v>
      </c>
      <c r="I38" s="3">
        <f t="shared" si="3"/>
        <v>0.73225387278816301</v>
      </c>
      <c r="J38" s="3">
        <f t="shared" si="4"/>
        <v>0.95032385315969026</v>
      </c>
      <c r="K38" s="3">
        <f t="shared" si="5"/>
        <v>0.37312698772308583</v>
      </c>
      <c r="L38" s="3">
        <f t="shared" si="6"/>
        <v>0.13643260846225166</v>
      </c>
      <c r="M38" s="3">
        <f t="shared" si="7"/>
        <v>0.13643260846225166</v>
      </c>
      <c r="N38" s="3">
        <f t="shared" si="8"/>
        <v>4.988611723156363E-2</v>
      </c>
      <c r="O38" s="3">
        <f t="shared" si="9"/>
        <v>0.13643260846225164</v>
      </c>
      <c r="P38" s="3">
        <f t="shared" si="10"/>
        <v>4.9886117231563623E-2</v>
      </c>
      <c r="Q38" s="3">
        <f t="shared" si="11"/>
        <v>4.988611723156363E-2</v>
      </c>
      <c r="R38" s="3">
        <f t="shared" si="12"/>
        <v>6.7916835195468372E-2</v>
      </c>
      <c r="S38" s="3">
        <f t="shared" si="13"/>
        <v>0.37312698772308583</v>
      </c>
      <c r="T38" s="3">
        <f t="shared" si="14"/>
        <v>-0.98583646761840937</v>
      </c>
    </row>
    <row r="39" spans="1:20" s="2" customFormat="1" ht="15" customHeight="1" x14ac:dyDescent="0.35">
      <c r="A39" s="5">
        <v>34</v>
      </c>
      <c r="B39" s="5">
        <v>0</v>
      </c>
      <c r="C39" s="5">
        <v>1</v>
      </c>
      <c r="D39" s="5">
        <v>0</v>
      </c>
      <c r="E39" s="5" t="str">
        <f t="shared" si="2"/>
        <v>010</v>
      </c>
      <c r="F39" s="6">
        <v>8.2774E-2</v>
      </c>
      <c r="G39" s="3">
        <f t="shared" ref="G39:I70" si="15">EXP($D$2)/(1+EXP($D$2))</f>
        <v>0.73225387278816301</v>
      </c>
      <c r="H39" s="3">
        <f t="shared" si="15"/>
        <v>0.73225387278816301</v>
      </c>
      <c r="I39" s="3">
        <f t="shared" si="15"/>
        <v>0.73225387278816301</v>
      </c>
      <c r="J39" s="3">
        <f t="shared" si="4"/>
        <v>0.9102764914079905</v>
      </c>
      <c r="K39" s="3">
        <f t="shared" si="5"/>
        <v>0.35740313589406353</v>
      </c>
      <c r="L39" s="3">
        <f t="shared" si="6"/>
        <v>0.13068323575351706</v>
      </c>
      <c r="M39" s="3">
        <f t="shared" si="7"/>
        <v>0.13068323575351706</v>
      </c>
      <c r="N39" s="3">
        <f t="shared" si="8"/>
        <v>4.7783878740424307E-2</v>
      </c>
      <c r="O39" s="3">
        <f t="shared" si="9"/>
        <v>0.13068323575351709</v>
      </c>
      <c r="P39" s="3">
        <f t="shared" si="10"/>
        <v>4.7783878740424314E-2</v>
      </c>
      <c r="Q39" s="3">
        <f t="shared" si="11"/>
        <v>4.7783878740424307E-2</v>
      </c>
      <c r="R39" s="3">
        <f t="shared" si="12"/>
        <v>0.10719552062411228</v>
      </c>
      <c r="S39" s="3">
        <f t="shared" si="13"/>
        <v>4.7783878740424314E-2</v>
      </c>
      <c r="T39" s="3">
        <f t="shared" si="14"/>
        <v>-3.0410669612159849</v>
      </c>
    </row>
    <row r="40" spans="1:20" s="2" customFormat="1" ht="15" customHeight="1" x14ac:dyDescent="0.35">
      <c r="A40" s="5">
        <v>35</v>
      </c>
      <c r="B40" s="5">
        <v>1</v>
      </c>
      <c r="C40" s="5">
        <v>1</v>
      </c>
      <c r="D40" s="5">
        <v>1</v>
      </c>
      <c r="E40" s="5" t="str">
        <f t="shared" si="2"/>
        <v>111</v>
      </c>
      <c r="F40" s="6">
        <v>0</v>
      </c>
      <c r="G40" s="3">
        <f t="shared" si="15"/>
        <v>0.73225387278816301</v>
      </c>
      <c r="H40" s="3">
        <f t="shared" si="15"/>
        <v>0.73225387278816301</v>
      </c>
      <c r="I40" s="3">
        <f t="shared" si="15"/>
        <v>0.73225387278816301</v>
      </c>
      <c r="J40" s="3">
        <f t="shared" si="4"/>
        <v>0.95032385315969026</v>
      </c>
      <c r="K40" s="3">
        <f t="shared" si="5"/>
        <v>0.37312698772308583</v>
      </c>
      <c r="L40" s="3">
        <f t="shared" si="6"/>
        <v>0.13643260846225166</v>
      </c>
      <c r="M40" s="3">
        <f t="shared" si="7"/>
        <v>0.13643260846225166</v>
      </c>
      <c r="N40" s="3">
        <f t="shared" si="8"/>
        <v>4.988611723156363E-2</v>
      </c>
      <c r="O40" s="3">
        <f t="shared" si="9"/>
        <v>0.13643260846225164</v>
      </c>
      <c r="P40" s="3">
        <f t="shared" si="10"/>
        <v>4.9886117231563623E-2</v>
      </c>
      <c r="Q40" s="3">
        <f t="shared" si="11"/>
        <v>4.988611723156363E-2</v>
      </c>
      <c r="R40" s="3">
        <f t="shared" si="12"/>
        <v>6.7916835195468372E-2</v>
      </c>
      <c r="S40" s="3">
        <f t="shared" si="13"/>
        <v>0.37312698772308583</v>
      </c>
      <c r="T40" s="3">
        <f t="shared" si="14"/>
        <v>-0.98583646761840937</v>
      </c>
    </row>
    <row r="41" spans="1:20" s="2" customFormat="1" ht="15" customHeight="1" x14ac:dyDescent="0.35">
      <c r="A41" s="5">
        <v>36</v>
      </c>
      <c r="B41" s="5">
        <v>1</v>
      </c>
      <c r="C41" s="5">
        <v>1</v>
      </c>
      <c r="D41" s="5">
        <v>1</v>
      </c>
      <c r="E41" s="5" t="str">
        <f t="shared" si="2"/>
        <v>111</v>
      </c>
      <c r="F41" s="6">
        <v>0</v>
      </c>
      <c r="G41" s="3">
        <f t="shared" si="15"/>
        <v>0.73225387278816301</v>
      </c>
      <c r="H41" s="3">
        <f t="shared" si="15"/>
        <v>0.73225387278816301</v>
      </c>
      <c r="I41" s="3">
        <f t="shared" si="15"/>
        <v>0.73225387278816301</v>
      </c>
      <c r="J41" s="3">
        <f t="shared" si="4"/>
        <v>0.95032385315969026</v>
      </c>
      <c r="K41" s="3">
        <f t="shared" si="5"/>
        <v>0.37312698772308583</v>
      </c>
      <c r="L41" s="3">
        <f t="shared" si="6"/>
        <v>0.13643260846225166</v>
      </c>
      <c r="M41" s="3">
        <f t="shared" si="7"/>
        <v>0.13643260846225166</v>
      </c>
      <c r="N41" s="3">
        <f t="shared" si="8"/>
        <v>4.988611723156363E-2</v>
      </c>
      <c r="O41" s="3">
        <f t="shared" si="9"/>
        <v>0.13643260846225164</v>
      </c>
      <c r="P41" s="3">
        <f t="shared" si="10"/>
        <v>4.9886117231563623E-2</v>
      </c>
      <c r="Q41" s="3">
        <f t="shared" si="11"/>
        <v>4.988611723156363E-2</v>
      </c>
      <c r="R41" s="3">
        <f t="shared" si="12"/>
        <v>6.7916835195468372E-2</v>
      </c>
      <c r="S41" s="3">
        <f t="shared" si="13"/>
        <v>0.37312698772308583</v>
      </c>
      <c r="T41" s="3">
        <f t="shared" si="14"/>
        <v>-0.98583646761840937</v>
      </c>
    </row>
    <row r="42" spans="1:20" s="2" customFormat="1" ht="15" customHeight="1" x14ac:dyDescent="0.35">
      <c r="A42" s="5">
        <v>37</v>
      </c>
      <c r="B42" s="5">
        <v>1</v>
      </c>
      <c r="C42" s="5">
        <v>1</v>
      </c>
      <c r="D42" s="5">
        <v>1</v>
      </c>
      <c r="E42" s="5" t="str">
        <f t="shared" si="2"/>
        <v>111</v>
      </c>
      <c r="F42" s="6">
        <v>0</v>
      </c>
      <c r="G42" s="3">
        <f t="shared" si="15"/>
        <v>0.73225387278816301</v>
      </c>
      <c r="H42" s="3">
        <f t="shared" si="15"/>
        <v>0.73225387278816301</v>
      </c>
      <c r="I42" s="3">
        <f t="shared" si="15"/>
        <v>0.73225387278816301</v>
      </c>
      <c r="J42" s="3">
        <f t="shared" si="4"/>
        <v>0.95032385315969026</v>
      </c>
      <c r="K42" s="3">
        <f t="shared" si="5"/>
        <v>0.37312698772308583</v>
      </c>
      <c r="L42" s="3">
        <f t="shared" si="6"/>
        <v>0.13643260846225166</v>
      </c>
      <c r="M42" s="3">
        <f t="shared" si="7"/>
        <v>0.13643260846225166</v>
      </c>
      <c r="N42" s="3">
        <f t="shared" si="8"/>
        <v>4.988611723156363E-2</v>
      </c>
      <c r="O42" s="3">
        <f t="shared" si="9"/>
        <v>0.13643260846225164</v>
      </c>
      <c r="P42" s="3">
        <f t="shared" si="10"/>
        <v>4.9886117231563623E-2</v>
      </c>
      <c r="Q42" s="3">
        <f t="shared" si="11"/>
        <v>4.988611723156363E-2</v>
      </c>
      <c r="R42" s="3">
        <f t="shared" si="12"/>
        <v>6.7916835195468372E-2</v>
      </c>
      <c r="S42" s="3">
        <f t="shared" si="13"/>
        <v>0.37312698772308583</v>
      </c>
      <c r="T42" s="3">
        <f t="shared" si="14"/>
        <v>-0.98583646761840937</v>
      </c>
    </row>
    <row r="43" spans="1:20" s="2" customFormat="1" ht="15" customHeight="1" x14ac:dyDescent="0.35">
      <c r="A43" s="5">
        <v>38</v>
      </c>
      <c r="B43" s="5">
        <v>1</v>
      </c>
      <c r="C43" s="5">
        <v>1</v>
      </c>
      <c r="D43" s="5">
        <v>1</v>
      </c>
      <c r="E43" s="5" t="str">
        <f t="shared" si="2"/>
        <v>111</v>
      </c>
      <c r="F43" s="6">
        <v>0</v>
      </c>
      <c r="G43" s="3">
        <f t="shared" si="15"/>
        <v>0.73225387278816301</v>
      </c>
      <c r="H43" s="3">
        <f t="shared" si="15"/>
        <v>0.73225387278816301</v>
      </c>
      <c r="I43" s="3">
        <f t="shared" si="15"/>
        <v>0.73225387278816301</v>
      </c>
      <c r="J43" s="3">
        <f t="shared" si="4"/>
        <v>0.95032385315969026</v>
      </c>
      <c r="K43" s="3">
        <f t="shared" si="5"/>
        <v>0.37312698772308583</v>
      </c>
      <c r="L43" s="3">
        <f t="shared" si="6"/>
        <v>0.13643260846225166</v>
      </c>
      <c r="M43" s="3">
        <f t="shared" si="7"/>
        <v>0.13643260846225166</v>
      </c>
      <c r="N43" s="3">
        <f t="shared" si="8"/>
        <v>4.988611723156363E-2</v>
      </c>
      <c r="O43" s="3">
        <f t="shared" si="9"/>
        <v>0.13643260846225164</v>
      </c>
      <c r="P43" s="3">
        <f t="shared" si="10"/>
        <v>4.9886117231563623E-2</v>
      </c>
      <c r="Q43" s="3">
        <f t="shared" si="11"/>
        <v>4.988611723156363E-2</v>
      </c>
      <c r="R43" s="3">
        <f t="shared" si="12"/>
        <v>6.7916835195468372E-2</v>
      </c>
      <c r="S43" s="3">
        <f t="shared" si="13"/>
        <v>0.37312698772308583</v>
      </c>
      <c r="T43" s="3">
        <f t="shared" si="14"/>
        <v>-0.98583646761840937</v>
      </c>
    </row>
    <row r="44" spans="1:20" s="2" customFormat="1" ht="15" customHeight="1" x14ac:dyDescent="0.35">
      <c r="A44" s="5">
        <v>39</v>
      </c>
      <c r="B44" s="5">
        <v>0</v>
      </c>
      <c r="C44" s="5">
        <v>0</v>
      </c>
      <c r="D44" s="5">
        <v>0</v>
      </c>
      <c r="E44" s="5" t="str">
        <f t="shared" si="2"/>
        <v>000</v>
      </c>
      <c r="F44" s="6">
        <v>0.35462900000000003</v>
      </c>
      <c r="G44" s="3">
        <f t="shared" si="15"/>
        <v>0.73225387278816301</v>
      </c>
      <c r="H44" s="3">
        <f t="shared" si="15"/>
        <v>0.73225387278816301</v>
      </c>
      <c r="I44" s="3">
        <f t="shared" si="15"/>
        <v>0.73225387278816301</v>
      </c>
      <c r="J44" s="3">
        <f t="shared" si="4"/>
        <v>0.55821108108681305</v>
      </c>
      <c r="K44" s="3">
        <f t="shared" si="5"/>
        <v>0.2191711999094379</v>
      </c>
      <c r="L44" s="3">
        <f t="shared" si="6"/>
        <v>8.0139200559885271E-2</v>
      </c>
      <c r="M44" s="3">
        <f t="shared" si="7"/>
        <v>8.0139200559885271E-2</v>
      </c>
      <c r="N44" s="3">
        <f t="shared" si="8"/>
        <v>2.9302624929877757E-2</v>
      </c>
      <c r="O44" s="3">
        <f t="shared" si="9"/>
        <v>8.0139200559885271E-2</v>
      </c>
      <c r="P44" s="3">
        <f t="shared" si="10"/>
        <v>2.9302624929877757E-2</v>
      </c>
      <c r="Q44" s="3">
        <f t="shared" si="11"/>
        <v>2.9302624929877757E-2</v>
      </c>
      <c r="R44" s="3">
        <f t="shared" si="12"/>
        <v>0.4525033236212731</v>
      </c>
      <c r="S44" s="3">
        <f t="shared" si="13"/>
        <v>0.4525033236212731</v>
      </c>
      <c r="T44" s="3">
        <f t="shared" si="14"/>
        <v>-0.79296017084974268</v>
      </c>
    </row>
    <row r="45" spans="1:20" s="2" customFormat="1" ht="15" customHeight="1" x14ac:dyDescent="0.35">
      <c r="A45" s="5">
        <v>40</v>
      </c>
      <c r="B45" s="5">
        <v>1</v>
      </c>
      <c r="C45" s="5">
        <v>0</v>
      </c>
      <c r="D45" s="5">
        <v>1</v>
      </c>
      <c r="E45" s="5" t="str">
        <f t="shared" si="2"/>
        <v>101</v>
      </c>
      <c r="F45" s="6">
        <v>0.213947</v>
      </c>
      <c r="G45" s="3">
        <f t="shared" si="15"/>
        <v>0.73225387278816301</v>
      </c>
      <c r="H45" s="3">
        <f t="shared" si="15"/>
        <v>0.73225387278816301</v>
      </c>
      <c r="I45" s="3">
        <f t="shared" si="15"/>
        <v>0.73225387278816301</v>
      </c>
      <c r="J45" s="3">
        <f t="shared" si="4"/>
        <v>0.78782958448338403</v>
      </c>
      <c r="K45" s="3">
        <f t="shared" si="5"/>
        <v>0.30932663504134833</v>
      </c>
      <c r="L45" s="3">
        <f t="shared" si="6"/>
        <v>0.11310422744564984</v>
      </c>
      <c r="M45" s="3">
        <f t="shared" si="7"/>
        <v>0.11310422744564984</v>
      </c>
      <c r="N45" s="3">
        <f t="shared" si="8"/>
        <v>4.13561744023992E-2</v>
      </c>
      <c r="O45" s="3">
        <f t="shared" si="9"/>
        <v>0.11310422744564984</v>
      </c>
      <c r="P45" s="3">
        <f t="shared" si="10"/>
        <v>4.13561744023992E-2</v>
      </c>
      <c r="Q45" s="3">
        <f t="shared" si="11"/>
        <v>4.13561744023992E-2</v>
      </c>
      <c r="R45" s="3">
        <f t="shared" si="12"/>
        <v>0.22729215941450456</v>
      </c>
      <c r="S45" s="3">
        <f t="shared" si="13"/>
        <v>0.11310422744564984</v>
      </c>
      <c r="T45" s="3">
        <f t="shared" si="14"/>
        <v>-2.1794455186129782</v>
      </c>
    </row>
    <row r="46" spans="1:20" s="2" customFormat="1" ht="15" customHeight="1" x14ac:dyDescent="0.35">
      <c r="A46" s="5">
        <v>41</v>
      </c>
      <c r="B46" s="5">
        <v>1</v>
      </c>
      <c r="C46" s="5">
        <v>1</v>
      </c>
      <c r="D46" s="5">
        <v>1</v>
      </c>
      <c r="E46" s="5" t="str">
        <f t="shared" si="2"/>
        <v>111</v>
      </c>
      <c r="F46" s="6">
        <v>0.102296</v>
      </c>
      <c r="G46" s="3">
        <f t="shared" si="15"/>
        <v>0.73225387278816301</v>
      </c>
      <c r="H46" s="3">
        <f t="shared" si="15"/>
        <v>0.73225387278816301</v>
      </c>
      <c r="I46" s="3">
        <f t="shared" si="15"/>
        <v>0.73225387278816301</v>
      </c>
      <c r="J46" s="3">
        <f t="shared" si="4"/>
        <v>0.89728604321844163</v>
      </c>
      <c r="K46" s="3">
        <f t="shared" si="5"/>
        <v>0.35230267799644971</v>
      </c>
      <c r="L46" s="3">
        <f t="shared" si="6"/>
        <v>0.12881827074637642</v>
      </c>
      <c r="M46" s="3">
        <f t="shared" si="7"/>
        <v>0.12881827074637642</v>
      </c>
      <c r="N46" s="3">
        <f t="shared" si="8"/>
        <v>4.7101960656268316E-2</v>
      </c>
      <c r="O46" s="3">
        <f t="shared" si="9"/>
        <v>0.12881827074637645</v>
      </c>
      <c r="P46" s="3">
        <f t="shared" si="10"/>
        <v>4.7101960656268323E-2</v>
      </c>
      <c r="Q46" s="3">
        <f t="shared" si="11"/>
        <v>4.7101960656268323E-2</v>
      </c>
      <c r="R46" s="3">
        <f t="shared" si="12"/>
        <v>0.11993662779561604</v>
      </c>
      <c r="S46" s="3">
        <f t="shared" si="13"/>
        <v>0.35230267799644971</v>
      </c>
      <c r="T46" s="3">
        <f t="shared" si="14"/>
        <v>-1.0432645921978989</v>
      </c>
    </row>
    <row r="47" spans="1:20" s="2" customFormat="1" ht="15" customHeight="1" x14ac:dyDescent="0.35">
      <c r="A47" s="5">
        <v>42</v>
      </c>
      <c r="B47" s="5">
        <v>1</v>
      </c>
      <c r="C47" s="5">
        <v>0</v>
      </c>
      <c r="D47" s="5">
        <v>1</v>
      </c>
      <c r="E47" s="5" t="str">
        <f t="shared" si="2"/>
        <v>101</v>
      </c>
      <c r="F47" s="6">
        <v>0.108638</v>
      </c>
      <c r="G47" s="3">
        <f t="shared" si="15"/>
        <v>0.73225387278816301</v>
      </c>
      <c r="H47" s="3">
        <f t="shared" si="15"/>
        <v>0.73225387278816301</v>
      </c>
      <c r="I47" s="3">
        <f t="shared" si="15"/>
        <v>0.73225387278816301</v>
      </c>
      <c r="J47" s="3">
        <f t="shared" si="4"/>
        <v>0.89271998756839788</v>
      </c>
      <c r="K47" s="3">
        <f t="shared" si="5"/>
        <v>0.35050990116062453</v>
      </c>
      <c r="L47" s="3">
        <f t="shared" si="6"/>
        <v>0.12816274802046776</v>
      </c>
      <c r="M47" s="3">
        <f t="shared" si="7"/>
        <v>0.12816274802046776</v>
      </c>
      <c r="N47" s="3">
        <f t="shared" si="8"/>
        <v>4.6862271010800011E-2</v>
      </c>
      <c r="O47" s="3">
        <f t="shared" si="9"/>
        <v>0.12816274802046776</v>
      </c>
      <c r="P47" s="3">
        <f t="shared" si="10"/>
        <v>4.6862271010800011E-2</v>
      </c>
      <c r="Q47" s="3">
        <f t="shared" si="11"/>
        <v>4.6862271010800011E-2</v>
      </c>
      <c r="R47" s="3">
        <f t="shared" si="12"/>
        <v>0.12441504174557214</v>
      </c>
      <c r="S47" s="3">
        <f t="shared" si="13"/>
        <v>0.12816274802046776</v>
      </c>
      <c r="T47" s="3">
        <f t="shared" si="14"/>
        <v>-2.0544543537846964</v>
      </c>
    </row>
    <row r="48" spans="1:20" s="2" customFormat="1" ht="15" customHeight="1" x14ac:dyDescent="0.35">
      <c r="A48" s="5">
        <v>43</v>
      </c>
      <c r="B48" s="5">
        <v>1</v>
      </c>
      <c r="C48" s="5">
        <v>1</v>
      </c>
      <c r="D48" s="5">
        <v>1</v>
      </c>
      <c r="E48" s="5" t="str">
        <f t="shared" si="2"/>
        <v>111</v>
      </c>
      <c r="F48" s="6">
        <v>9.1679999999999998E-2</v>
      </c>
      <c r="G48" s="3">
        <f t="shared" si="15"/>
        <v>0.73225387278816301</v>
      </c>
      <c r="H48" s="3">
        <f t="shared" si="15"/>
        <v>0.73225387278816301</v>
      </c>
      <c r="I48" s="3">
        <f t="shared" si="15"/>
        <v>0.73225387278816301</v>
      </c>
      <c r="J48" s="3">
        <f t="shared" si="4"/>
        <v>0.9045446129670458</v>
      </c>
      <c r="K48" s="3">
        <f t="shared" si="5"/>
        <v>0.35515262042025569</v>
      </c>
      <c r="L48" s="3">
        <f t="shared" si="6"/>
        <v>0.12986034245826142</v>
      </c>
      <c r="M48" s="3">
        <f t="shared" si="7"/>
        <v>0.12986034245826142</v>
      </c>
      <c r="N48" s="3">
        <f t="shared" si="8"/>
        <v>4.7482990618010749E-2</v>
      </c>
      <c r="O48" s="3">
        <f t="shared" si="9"/>
        <v>0.12986034245826142</v>
      </c>
      <c r="P48" s="3">
        <f t="shared" si="10"/>
        <v>4.7482990618010749E-2</v>
      </c>
      <c r="Q48" s="3">
        <f t="shared" si="11"/>
        <v>4.7482990618010749E-2</v>
      </c>
      <c r="R48" s="3">
        <f t="shared" si="12"/>
        <v>0.11281738035092778</v>
      </c>
      <c r="S48" s="3">
        <f t="shared" si="13"/>
        <v>0.35515262042025569</v>
      </c>
      <c r="T48" s="3">
        <f t="shared" si="14"/>
        <v>-1.0352076652176407</v>
      </c>
    </row>
    <row r="49" spans="1:20" s="2" customFormat="1" ht="15" customHeight="1" x14ac:dyDescent="0.35">
      <c r="A49" s="5">
        <v>44</v>
      </c>
      <c r="B49" s="5">
        <v>1</v>
      </c>
      <c r="C49" s="5">
        <v>0</v>
      </c>
      <c r="D49" s="5">
        <v>1</v>
      </c>
      <c r="E49" s="5" t="str">
        <f t="shared" si="2"/>
        <v>101</v>
      </c>
      <c r="F49" s="6">
        <v>7.1000000000000004E-3</v>
      </c>
      <c r="G49" s="3">
        <f t="shared" si="15"/>
        <v>0.73225387278816301</v>
      </c>
      <c r="H49" s="3">
        <f t="shared" si="15"/>
        <v>0.73225387278816301</v>
      </c>
      <c r="I49" s="3">
        <f t="shared" si="15"/>
        <v>0.73225387278816301</v>
      </c>
      <c r="J49" s="3">
        <f t="shared" si="4"/>
        <v>0.94769167290159839</v>
      </c>
      <c r="K49" s="3">
        <f t="shared" si="5"/>
        <v>0.37209351109553346</v>
      </c>
      <c r="L49" s="3">
        <f t="shared" si="6"/>
        <v>0.13605472126373472</v>
      </c>
      <c r="M49" s="3">
        <f t="shared" si="7"/>
        <v>0.13605472126373472</v>
      </c>
      <c r="N49" s="3">
        <f t="shared" si="8"/>
        <v>4.9747944068285449E-2</v>
      </c>
      <c r="O49" s="3">
        <f t="shared" si="9"/>
        <v>0.13605472126373472</v>
      </c>
      <c r="P49" s="3">
        <f t="shared" si="10"/>
        <v>4.9747944068285449E-2</v>
      </c>
      <c r="Q49" s="3">
        <f t="shared" si="11"/>
        <v>4.9747944068285449E-2</v>
      </c>
      <c r="R49" s="3">
        <f t="shared" si="12"/>
        <v>7.0498492908405944E-2</v>
      </c>
      <c r="S49" s="3">
        <f t="shared" si="13"/>
        <v>0.13605472126373472</v>
      </c>
      <c r="T49" s="3">
        <f t="shared" si="14"/>
        <v>-1.9946981119387179</v>
      </c>
    </row>
    <row r="50" spans="1:20" s="2" customFormat="1" ht="15" customHeight="1" x14ac:dyDescent="0.35">
      <c r="A50" s="5">
        <v>45</v>
      </c>
      <c r="B50" s="5">
        <v>1</v>
      </c>
      <c r="C50" s="5">
        <v>1</v>
      </c>
      <c r="D50" s="5">
        <v>1</v>
      </c>
      <c r="E50" s="5" t="str">
        <f t="shared" si="2"/>
        <v>111</v>
      </c>
      <c r="F50" s="6">
        <v>8.3933999999999995E-2</v>
      </c>
      <c r="G50" s="3">
        <f t="shared" si="15"/>
        <v>0.73225387278816301</v>
      </c>
      <c r="H50" s="3">
        <f t="shared" si="15"/>
        <v>0.73225387278816301</v>
      </c>
      <c r="I50" s="3">
        <f t="shared" si="15"/>
        <v>0.73225387278816301</v>
      </c>
      <c r="J50" s="3">
        <f t="shared" si="4"/>
        <v>0.90954787931976666</v>
      </c>
      <c r="K50" s="3">
        <f t="shared" si="5"/>
        <v>0.3571170599076578</v>
      </c>
      <c r="L50" s="3">
        <f t="shared" si="6"/>
        <v>0.130578633046321</v>
      </c>
      <c r="M50" s="3">
        <f t="shared" si="7"/>
        <v>0.130578633046321</v>
      </c>
      <c r="N50" s="3">
        <f t="shared" si="8"/>
        <v>4.7745631117860045E-2</v>
      </c>
      <c r="O50" s="3">
        <f t="shared" si="9"/>
        <v>0.130578633046321</v>
      </c>
      <c r="P50" s="3">
        <f t="shared" si="10"/>
        <v>4.7745631117860045E-2</v>
      </c>
      <c r="Q50" s="3">
        <f t="shared" si="11"/>
        <v>4.7745631117860038E-2</v>
      </c>
      <c r="R50" s="3">
        <f t="shared" si="12"/>
        <v>0.10791014759979906</v>
      </c>
      <c r="S50" s="3">
        <f t="shared" si="13"/>
        <v>0.3571170599076578</v>
      </c>
      <c r="T50" s="3">
        <f t="shared" si="14"/>
        <v>-1.0296916520485917</v>
      </c>
    </row>
    <row r="51" spans="1:20" s="2" customFormat="1" ht="15" customHeight="1" x14ac:dyDescent="0.35">
      <c r="A51" s="5">
        <v>46</v>
      </c>
      <c r="B51" s="5">
        <v>0</v>
      </c>
      <c r="C51" s="5">
        <v>1</v>
      </c>
      <c r="D51" s="5">
        <v>1</v>
      </c>
      <c r="E51" s="5" t="str">
        <f t="shared" si="2"/>
        <v>011</v>
      </c>
      <c r="F51" s="6">
        <v>1.2409999999999999E-2</v>
      </c>
      <c r="G51" s="3">
        <f t="shared" si="15"/>
        <v>0.73225387278816301</v>
      </c>
      <c r="H51" s="3">
        <f t="shared" si="15"/>
        <v>0.73225387278816301</v>
      </c>
      <c r="I51" s="3">
        <f t="shared" si="15"/>
        <v>0.73225387278816301</v>
      </c>
      <c r="J51" s="3">
        <f t="shared" si="4"/>
        <v>0.94563753134829787</v>
      </c>
      <c r="K51" s="3">
        <f t="shared" si="5"/>
        <v>0.37128699061560289</v>
      </c>
      <c r="L51" s="3">
        <f t="shared" si="6"/>
        <v>0.13575981980531537</v>
      </c>
      <c r="M51" s="3">
        <f t="shared" si="7"/>
        <v>0.13575981980531537</v>
      </c>
      <c r="N51" s="3">
        <f t="shared" si="8"/>
        <v>4.9640114357395348E-2</v>
      </c>
      <c r="O51" s="3">
        <f t="shared" si="9"/>
        <v>0.13575981980531537</v>
      </c>
      <c r="P51" s="3">
        <f t="shared" si="10"/>
        <v>4.9640114357395348E-2</v>
      </c>
      <c r="Q51" s="3">
        <f t="shared" si="11"/>
        <v>4.9640114357395348E-2</v>
      </c>
      <c r="R51" s="3">
        <f t="shared" si="12"/>
        <v>7.2513206896264906E-2</v>
      </c>
      <c r="S51" s="3">
        <f t="shared" si="13"/>
        <v>0.13575981980531537</v>
      </c>
      <c r="T51" s="3">
        <f t="shared" si="14"/>
        <v>-1.9968679853602631</v>
      </c>
    </row>
    <row r="52" spans="1:20" s="2" customFormat="1" ht="15" customHeight="1" x14ac:dyDescent="0.35">
      <c r="A52" s="5">
        <v>47</v>
      </c>
      <c r="B52" s="5">
        <v>1</v>
      </c>
      <c r="C52" s="5">
        <v>0</v>
      </c>
      <c r="D52" s="5">
        <v>1</v>
      </c>
      <c r="E52" s="5" t="str">
        <f t="shared" si="2"/>
        <v>101</v>
      </c>
      <c r="F52" s="6">
        <v>8.1187999999999996E-2</v>
      </c>
      <c r="G52" s="3">
        <f t="shared" si="15"/>
        <v>0.73225387278816301</v>
      </c>
      <c r="H52" s="3">
        <f t="shared" si="15"/>
        <v>0.73225387278816301</v>
      </c>
      <c r="I52" s="3">
        <f t="shared" si="15"/>
        <v>0.73225387278816301</v>
      </c>
      <c r="J52" s="3">
        <f t="shared" si="4"/>
        <v>0.91126411719571987</v>
      </c>
      <c r="K52" s="3">
        <f t="shared" si="5"/>
        <v>0.35779090879268949</v>
      </c>
      <c r="L52" s="3">
        <f t="shared" si="6"/>
        <v>0.13082502358927064</v>
      </c>
      <c r="M52" s="3">
        <f t="shared" si="7"/>
        <v>0.13082502358927064</v>
      </c>
      <c r="N52" s="3">
        <f t="shared" si="8"/>
        <v>4.7835722978221529E-2</v>
      </c>
      <c r="O52" s="3">
        <f t="shared" si="9"/>
        <v>0.13082502358927064</v>
      </c>
      <c r="P52" s="3">
        <f t="shared" si="10"/>
        <v>4.7835722978221529E-2</v>
      </c>
      <c r="Q52" s="3">
        <f t="shared" si="11"/>
        <v>4.7835722978221529E-2</v>
      </c>
      <c r="R52" s="3">
        <f t="shared" si="12"/>
        <v>0.10622685150483398</v>
      </c>
      <c r="S52" s="3">
        <f t="shared" si="13"/>
        <v>0.13082502358927064</v>
      </c>
      <c r="T52" s="3">
        <f t="shared" si="14"/>
        <v>-2.0338945464122391</v>
      </c>
    </row>
    <row r="53" spans="1:20" ht="15" customHeight="1" x14ac:dyDescent="0.35">
      <c r="A53" s="5">
        <v>48</v>
      </c>
      <c r="B53" s="5">
        <v>1</v>
      </c>
      <c r="C53" s="5">
        <v>0</v>
      </c>
      <c r="D53" s="5">
        <v>1</v>
      </c>
      <c r="E53" s="5" t="str">
        <f t="shared" si="2"/>
        <v>101</v>
      </c>
      <c r="F53" s="6">
        <v>8.2730000000000008E-3</v>
      </c>
      <c r="G53" s="3">
        <f t="shared" si="15"/>
        <v>0.73225387278816301</v>
      </c>
      <c r="H53" s="3">
        <f t="shared" si="15"/>
        <v>0.73225387278816301</v>
      </c>
      <c r="I53" s="3">
        <f t="shared" si="15"/>
        <v>0.73225387278816301</v>
      </c>
      <c r="J53" s="3">
        <f t="shared" si="4"/>
        <v>0.94724431091233563</v>
      </c>
      <c r="K53" s="3">
        <f t="shared" si="5"/>
        <v>0.37191786273006266</v>
      </c>
      <c r="L53" s="3">
        <f t="shared" si="6"/>
        <v>0.13599049603891367</v>
      </c>
      <c r="M53" s="3">
        <f t="shared" si="7"/>
        <v>0.13599049603891367</v>
      </c>
      <c r="N53" s="3">
        <f t="shared" si="8"/>
        <v>4.9724460334222467E-2</v>
      </c>
      <c r="O53" s="3">
        <f t="shared" si="9"/>
        <v>0.13599049603891367</v>
      </c>
      <c r="P53" s="3">
        <f t="shared" si="10"/>
        <v>4.9724460334222467E-2</v>
      </c>
      <c r="Q53" s="3">
        <f t="shared" si="11"/>
        <v>4.9724460334222474E-2</v>
      </c>
      <c r="R53" s="3">
        <f t="shared" si="12"/>
        <v>7.0937268150528823E-2</v>
      </c>
      <c r="S53" s="3">
        <f t="shared" si="13"/>
        <v>0.13599049603891367</v>
      </c>
      <c r="T53" s="3">
        <f t="shared" si="14"/>
        <v>-1.9951702777547617</v>
      </c>
    </row>
    <row r="54" spans="1:20" ht="15" customHeight="1" x14ac:dyDescent="0.35">
      <c r="A54" s="5">
        <v>49</v>
      </c>
      <c r="B54" s="5">
        <v>1</v>
      </c>
      <c r="C54" s="5">
        <v>1</v>
      </c>
      <c r="D54" s="5">
        <v>0</v>
      </c>
      <c r="E54" s="5" t="str">
        <f t="shared" si="2"/>
        <v>110</v>
      </c>
      <c r="F54" s="6">
        <v>8.652E-3</v>
      </c>
      <c r="G54" s="3">
        <f t="shared" si="15"/>
        <v>0.73225387278816301</v>
      </c>
      <c r="H54" s="3">
        <f t="shared" si="15"/>
        <v>0.73225387278816301</v>
      </c>
      <c r="I54" s="3">
        <f t="shared" si="15"/>
        <v>0.73225387278816301</v>
      </c>
      <c r="J54" s="3">
        <f t="shared" si="4"/>
        <v>0.94709899617325977</v>
      </c>
      <c r="K54" s="3">
        <f t="shared" si="5"/>
        <v>0.37186080760018997</v>
      </c>
      <c r="L54" s="3">
        <f t="shared" si="6"/>
        <v>0.13596963402557558</v>
      </c>
      <c r="M54" s="3">
        <f t="shared" si="7"/>
        <v>0.13596963402557558</v>
      </c>
      <c r="N54" s="3">
        <f t="shared" si="8"/>
        <v>4.9716832210309855E-2</v>
      </c>
      <c r="O54" s="3">
        <f t="shared" si="9"/>
        <v>0.13596963402557558</v>
      </c>
      <c r="P54" s="3">
        <f t="shared" si="10"/>
        <v>4.9716832210309855E-2</v>
      </c>
      <c r="Q54" s="3">
        <f t="shared" si="11"/>
        <v>4.9716832210309862E-2</v>
      </c>
      <c r="R54" s="3">
        <f t="shared" si="12"/>
        <v>7.1079793692153642E-2</v>
      </c>
      <c r="S54" s="3">
        <f t="shared" si="13"/>
        <v>0.13596963402557558</v>
      </c>
      <c r="T54" s="3">
        <f t="shared" si="14"/>
        <v>-1.995323697400311</v>
      </c>
    </row>
    <row r="55" spans="1:20" ht="15" customHeight="1" x14ac:dyDescent="0.35">
      <c r="A55" s="5">
        <v>50</v>
      </c>
      <c r="B55" s="5">
        <v>1</v>
      </c>
      <c r="C55" s="5">
        <v>1</v>
      </c>
      <c r="D55" s="5">
        <v>1</v>
      </c>
      <c r="E55" s="5" t="str">
        <f t="shared" si="2"/>
        <v>111</v>
      </c>
      <c r="F55" s="6">
        <v>0.187664</v>
      </c>
      <c r="G55" s="3">
        <f t="shared" si="15"/>
        <v>0.73225387278816301</v>
      </c>
      <c r="H55" s="3">
        <f t="shared" si="15"/>
        <v>0.73225387278816301</v>
      </c>
      <c r="I55" s="3">
        <f t="shared" si="15"/>
        <v>0.73225387278816301</v>
      </c>
      <c r="J55" s="3">
        <f t="shared" si="4"/>
        <v>0.81954791617987066</v>
      </c>
      <c r="K55" s="3">
        <f t="shared" si="5"/>
        <v>0.32178024811457828</v>
      </c>
      <c r="L55" s="3">
        <f t="shared" si="6"/>
        <v>0.11765784852443741</v>
      </c>
      <c r="M55" s="3">
        <f t="shared" si="7"/>
        <v>0.11765784852443742</v>
      </c>
      <c r="N55" s="3">
        <f t="shared" si="8"/>
        <v>4.3021190394726051E-2</v>
      </c>
      <c r="O55" s="3">
        <f t="shared" si="9"/>
        <v>0.11765784852443739</v>
      </c>
      <c r="P55" s="3">
        <f t="shared" si="10"/>
        <v>4.3021190394726037E-2</v>
      </c>
      <c r="Q55" s="3">
        <f t="shared" si="11"/>
        <v>4.3021190394726044E-2</v>
      </c>
      <c r="R55" s="3">
        <f t="shared" si="12"/>
        <v>0.19618263512793144</v>
      </c>
      <c r="S55" s="3">
        <f t="shared" si="13"/>
        <v>0.32178024811457828</v>
      </c>
      <c r="T55" s="3">
        <f t="shared" si="14"/>
        <v>-1.1338864256905596</v>
      </c>
    </row>
    <row r="56" spans="1:20" ht="15" customHeight="1" x14ac:dyDescent="0.35">
      <c r="A56" s="5">
        <v>51</v>
      </c>
      <c r="B56" s="5">
        <v>1</v>
      </c>
      <c r="C56" s="5">
        <v>1</v>
      </c>
      <c r="D56" s="5">
        <v>1</v>
      </c>
      <c r="E56" s="5" t="str">
        <f t="shared" si="2"/>
        <v>111</v>
      </c>
      <c r="F56" s="6">
        <v>0.112749</v>
      </c>
      <c r="G56" s="3">
        <f t="shared" si="15"/>
        <v>0.73225387278816301</v>
      </c>
      <c r="H56" s="3">
        <f t="shared" si="15"/>
        <v>0.73225387278816301</v>
      </c>
      <c r="I56" s="3">
        <f t="shared" si="15"/>
        <v>0.73225387278816301</v>
      </c>
      <c r="J56" s="3">
        <f t="shared" si="4"/>
        <v>0.88966558433260556</v>
      </c>
      <c r="K56" s="3">
        <f t="shared" si="5"/>
        <v>0.34931064653297994</v>
      </c>
      <c r="L56" s="3">
        <f t="shared" si="6"/>
        <v>0.12772424466251336</v>
      </c>
      <c r="M56" s="3">
        <f t="shared" si="7"/>
        <v>0.12772424466251336</v>
      </c>
      <c r="N56" s="3">
        <f t="shared" si="8"/>
        <v>4.6701933755887819E-2</v>
      </c>
      <c r="O56" s="3">
        <f t="shared" si="9"/>
        <v>0.12772424466251336</v>
      </c>
      <c r="P56" s="3">
        <f t="shared" si="10"/>
        <v>4.6701933755887819E-2</v>
      </c>
      <c r="Q56" s="3">
        <f t="shared" si="11"/>
        <v>4.6701933755887819E-2</v>
      </c>
      <c r="R56" s="3">
        <f t="shared" si="12"/>
        <v>0.12741081821181655</v>
      </c>
      <c r="S56" s="3">
        <f t="shared" si="13"/>
        <v>0.34931064653297994</v>
      </c>
      <c r="T56" s="3">
        <f t="shared" si="14"/>
        <v>-1.0517936480089383</v>
      </c>
    </row>
    <row r="57" spans="1:20" ht="15" customHeight="1" x14ac:dyDescent="0.35">
      <c r="A57" s="5">
        <v>52</v>
      </c>
      <c r="B57" s="5">
        <v>1</v>
      </c>
      <c r="C57" s="5">
        <v>1</v>
      </c>
      <c r="D57" s="5">
        <v>1</v>
      </c>
      <c r="E57" s="5" t="str">
        <f t="shared" si="2"/>
        <v>111</v>
      </c>
      <c r="F57" s="6">
        <v>3.4455E-2</v>
      </c>
      <c r="G57" s="3">
        <f t="shared" si="15"/>
        <v>0.73225387278816301</v>
      </c>
      <c r="H57" s="3">
        <f t="shared" si="15"/>
        <v>0.73225387278816301</v>
      </c>
      <c r="I57" s="3">
        <f t="shared" si="15"/>
        <v>0.73225387278816301</v>
      </c>
      <c r="J57" s="3">
        <f t="shared" si="4"/>
        <v>0.93627091160445286</v>
      </c>
      <c r="K57" s="3">
        <f t="shared" si="5"/>
        <v>0.36760936156467644</v>
      </c>
      <c r="L57" s="3">
        <f t="shared" si="6"/>
        <v>0.13441510730559444</v>
      </c>
      <c r="M57" s="3">
        <f t="shared" si="7"/>
        <v>0.13441510730559444</v>
      </c>
      <c r="N57" s="3">
        <f t="shared" si="8"/>
        <v>4.9148424825399134E-2</v>
      </c>
      <c r="O57" s="3">
        <f t="shared" si="9"/>
        <v>0.13441510730559444</v>
      </c>
      <c r="P57" s="3">
        <f t="shared" si="10"/>
        <v>4.9148424825399134E-2</v>
      </c>
      <c r="Q57" s="3">
        <f t="shared" si="11"/>
        <v>4.9148424825399134E-2</v>
      </c>
      <c r="R57" s="3">
        <f t="shared" si="12"/>
        <v>8.1700042042342852E-2</v>
      </c>
      <c r="S57" s="3">
        <f t="shared" si="13"/>
        <v>0.36760936156467644</v>
      </c>
      <c r="T57" s="3">
        <f t="shared" si="14"/>
        <v>-1.0007344221092169</v>
      </c>
    </row>
    <row r="58" spans="1:20" ht="15" customHeight="1" x14ac:dyDescent="0.35">
      <c r="A58" s="5">
        <v>53</v>
      </c>
      <c r="B58" s="5">
        <v>1</v>
      </c>
      <c r="C58" s="5">
        <v>0</v>
      </c>
      <c r="D58" s="5">
        <v>1</v>
      </c>
      <c r="E58" s="5" t="str">
        <f t="shared" si="2"/>
        <v>101</v>
      </c>
      <c r="F58" s="6">
        <v>1.1226E-2</v>
      </c>
      <c r="G58" s="3">
        <f t="shared" si="15"/>
        <v>0.73225387278816301</v>
      </c>
      <c r="H58" s="3">
        <f t="shared" si="15"/>
        <v>0.73225387278816301</v>
      </c>
      <c r="I58" s="3">
        <f t="shared" si="15"/>
        <v>0.73225387278816301</v>
      </c>
      <c r="J58" s="3">
        <f t="shared" si="4"/>
        <v>0.94610204157603484</v>
      </c>
      <c r="K58" s="3">
        <f t="shared" si="5"/>
        <v>0.37146937191800394</v>
      </c>
      <c r="L58" s="3">
        <f t="shared" si="6"/>
        <v>0.13582650690552531</v>
      </c>
      <c r="M58" s="3">
        <f t="shared" si="7"/>
        <v>0.13582650690552531</v>
      </c>
      <c r="N58" s="3">
        <f t="shared" si="8"/>
        <v>4.9664498267784525E-2</v>
      </c>
      <c r="O58" s="3">
        <f t="shared" si="9"/>
        <v>0.13582650690552531</v>
      </c>
      <c r="P58" s="3">
        <f t="shared" si="10"/>
        <v>4.9664498267784525E-2</v>
      </c>
      <c r="Q58" s="3">
        <f t="shared" si="11"/>
        <v>4.9664498267784525E-2</v>
      </c>
      <c r="R58" s="3">
        <f t="shared" si="12"/>
        <v>7.2057612562066498E-2</v>
      </c>
      <c r="S58" s="3">
        <f t="shared" si="13"/>
        <v>0.13582650690552531</v>
      </c>
      <c r="T58" s="3">
        <f t="shared" si="14"/>
        <v>-1.996376892142443</v>
      </c>
    </row>
    <row r="59" spans="1:20" ht="15" customHeight="1" x14ac:dyDescent="0.35">
      <c r="A59" s="5">
        <v>54</v>
      </c>
      <c r="B59" s="5">
        <v>1</v>
      </c>
      <c r="C59" s="5">
        <v>1</v>
      </c>
      <c r="D59" s="5">
        <v>0</v>
      </c>
      <c r="E59" s="5" t="str">
        <f t="shared" si="2"/>
        <v>110</v>
      </c>
      <c r="F59" s="6">
        <v>0</v>
      </c>
      <c r="G59" s="3">
        <f t="shared" si="15"/>
        <v>0.73225387278816301</v>
      </c>
      <c r="H59" s="3">
        <f t="shared" si="15"/>
        <v>0.73225387278816301</v>
      </c>
      <c r="I59" s="3">
        <f t="shared" si="15"/>
        <v>0.73225387278816301</v>
      </c>
      <c r="J59" s="3">
        <f t="shared" si="4"/>
        <v>0.95032385315969026</v>
      </c>
      <c r="K59" s="3">
        <f t="shared" si="5"/>
        <v>0.37312698772308583</v>
      </c>
      <c r="L59" s="3">
        <f t="shared" si="6"/>
        <v>0.13643260846225166</v>
      </c>
      <c r="M59" s="3">
        <f t="shared" si="7"/>
        <v>0.13643260846225166</v>
      </c>
      <c r="N59" s="3">
        <f t="shared" si="8"/>
        <v>4.988611723156363E-2</v>
      </c>
      <c r="O59" s="3">
        <f t="shared" si="9"/>
        <v>0.13643260846225164</v>
      </c>
      <c r="P59" s="3">
        <f t="shared" si="10"/>
        <v>4.9886117231563623E-2</v>
      </c>
      <c r="Q59" s="3">
        <f t="shared" si="11"/>
        <v>4.988611723156363E-2</v>
      </c>
      <c r="R59" s="3">
        <f t="shared" si="12"/>
        <v>6.7916835195468372E-2</v>
      </c>
      <c r="S59" s="3">
        <f t="shared" si="13"/>
        <v>0.13643260846225166</v>
      </c>
      <c r="T59" s="3">
        <f t="shared" si="14"/>
        <v>-1.9919244971717327</v>
      </c>
    </row>
    <row r="60" spans="1:20" ht="15" customHeight="1" x14ac:dyDescent="0.35">
      <c r="A60" s="5">
        <v>55</v>
      </c>
      <c r="B60" s="5">
        <v>1</v>
      </c>
      <c r="C60" s="5">
        <v>0</v>
      </c>
      <c r="D60" s="5">
        <v>1</v>
      </c>
      <c r="E60" s="5" t="str">
        <f t="shared" si="2"/>
        <v>101</v>
      </c>
      <c r="F60" s="6">
        <v>2.189E-2</v>
      </c>
      <c r="G60" s="3">
        <f t="shared" si="15"/>
        <v>0.73225387278816301</v>
      </c>
      <c r="H60" s="3">
        <f t="shared" si="15"/>
        <v>0.73225387278816301</v>
      </c>
      <c r="I60" s="3">
        <f t="shared" si="15"/>
        <v>0.73225387278816301</v>
      </c>
      <c r="J60" s="3">
        <f t="shared" si="4"/>
        <v>0.94178007215432735</v>
      </c>
      <c r="K60" s="3">
        <f t="shared" si="5"/>
        <v>0.36977243100045121</v>
      </c>
      <c r="L60" s="3">
        <f t="shared" si="6"/>
        <v>0.13520602625575825</v>
      </c>
      <c r="M60" s="3">
        <f t="shared" si="7"/>
        <v>0.13520602625575825</v>
      </c>
      <c r="N60" s="3">
        <f t="shared" si="8"/>
        <v>4.9437621637753962E-2</v>
      </c>
      <c r="O60" s="3">
        <f t="shared" si="9"/>
        <v>0.13520602625575828</v>
      </c>
      <c r="P60" s="3">
        <f t="shared" si="10"/>
        <v>4.9437621637753969E-2</v>
      </c>
      <c r="Q60" s="3">
        <f t="shared" si="11"/>
        <v>4.9437621637753969E-2</v>
      </c>
      <c r="R60" s="3">
        <f t="shared" si="12"/>
        <v>7.629662531901199E-2</v>
      </c>
      <c r="S60" s="3">
        <f t="shared" si="13"/>
        <v>0.13520602625575825</v>
      </c>
      <c r="T60" s="3">
        <f t="shared" si="14"/>
        <v>-2.0009555434689954</v>
      </c>
    </row>
    <row r="61" spans="1:20" ht="15" customHeight="1" x14ac:dyDescent="0.35">
      <c r="A61" s="5">
        <v>56</v>
      </c>
      <c r="B61" s="5">
        <v>0</v>
      </c>
      <c r="C61" s="5">
        <v>1</v>
      </c>
      <c r="D61" s="5">
        <v>1</v>
      </c>
      <c r="E61" s="5" t="str">
        <f t="shared" si="2"/>
        <v>011</v>
      </c>
      <c r="F61" s="6">
        <v>4.1370000000000001E-3</v>
      </c>
      <c r="G61" s="3">
        <f t="shared" si="15"/>
        <v>0.73225387278816301</v>
      </c>
      <c r="H61" s="3">
        <f t="shared" si="15"/>
        <v>0.73225387278816301</v>
      </c>
      <c r="I61" s="3">
        <f t="shared" si="15"/>
        <v>0.73225387278816301</v>
      </c>
      <c r="J61" s="3">
        <f t="shared" si="4"/>
        <v>0.94880579807452725</v>
      </c>
      <c r="K61" s="3">
        <f t="shared" si="5"/>
        <v>0.37253095162524263</v>
      </c>
      <c r="L61" s="3">
        <f t="shared" si="6"/>
        <v>0.13621466989912967</v>
      </c>
      <c r="M61" s="3">
        <f t="shared" si="7"/>
        <v>0.13621466989912967</v>
      </c>
      <c r="N61" s="3">
        <f t="shared" si="8"/>
        <v>4.9806428740434394E-2</v>
      </c>
      <c r="O61" s="3">
        <f t="shared" si="9"/>
        <v>0.13621466989912964</v>
      </c>
      <c r="P61" s="3">
        <f t="shared" si="10"/>
        <v>4.9806428740434387E-2</v>
      </c>
      <c r="Q61" s="3">
        <f t="shared" si="11"/>
        <v>4.9806428740434387E-2</v>
      </c>
      <c r="R61" s="3">
        <f t="shared" si="12"/>
        <v>6.9405752456065187E-2</v>
      </c>
      <c r="S61" s="3">
        <f t="shared" si="13"/>
        <v>0.13621466989912964</v>
      </c>
      <c r="T61" s="3">
        <f t="shared" si="14"/>
        <v>-1.9935231825563735</v>
      </c>
    </row>
    <row r="62" spans="1:20" ht="15" customHeight="1" x14ac:dyDescent="0.35">
      <c r="A62" s="5">
        <v>57</v>
      </c>
      <c r="B62" s="5">
        <v>0</v>
      </c>
      <c r="C62" s="5">
        <v>1</v>
      </c>
      <c r="D62" s="5">
        <v>0</v>
      </c>
      <c r="E62" s="5" t="str">
        <f t="shared" si="2"/>
        <v>010</v>
      </c>
      <c r="F62" s="6">
        <v>4.1370000000000001E-3</v>
      </c>
      <c r="G62" s="3">
        <f t="shared" si="15"/>
        <v>0.73225387278816301</v>
      </c>
      <c r="H62" s="3">
        <f t="shared" si="15"/>
        <v>0.73225387278816301</v>
      </c>
      <c r="I62" s="3">
        <f t="shared" si="15"/>
        <v>0.73225387278816301</v>
      </c>
      <c r="J62" s="3">
        <f t="shared" si="4"/>
        <v>0.94880579807452725</v>
      </c>
      <c r="K62" s="3">
        <f t="shared" si="5"/>
        <v>0.37253095162524263</v>
      </c>
      <c r="L62" s="3">
        <f t="shared" si="6"/>
        <v>0.13621466989912967</v>
      </c>
      <c r="M62" s="3">
        <f t="shared" si="7"/>
        <v>0.13621466989912967</v>
      </c>
      <c r="N62" s="3">
        <f t="shared" si="8"/>
        <v>4.9806428740434394E-2</v>
      </c>
      <c r="O62" s="3">
        <f t="shared" si="9"/>
        <v>0.13621466989912964</v>
      </c>
      <c r="P62" s="3">
        <f t="shared" si="10"/>
        <v>4.9806428740434387E-2</v>
      </c>
      <c r="Q62" s="3">
        <f t="shared" si="11"/>
        <v>4.9806428740434387E-2</v>
      </c>
      <c r="R62" s="3">
        <f t="shared" si="12"/>
        <v>6.9405752456065187E-2</v>
      </c>
      <c r="S62" s="3">
        <f t="shared" si="13"/>
        <v>4.9806428740434387E-2</v>
      </c>
      <c r="T62" s="3">
        <f t="shared" si="14"/>
        <v>-2.9996112121096972</v>
      </c>
    </row>
    <row r="63" spans="1:20" ht="15" customHeight="1" x14ac:dyDescent="0.35">
      <c r="A63" s="5">
        <v>58</v>
      </c>
      <c r="B63" s="5">
        <v>1</v>
      </c>
      <c r="C63" s="5">
        <v>1</v>
      </c>
      <c r="D63" s="5">
        <v>1</v>
      </c>
      <c r="E63" s="5" t="str">
        <f t="shared" si="2"/>
        <v>111</v>
      </c>
      <c r="F63" s="6">
        <v>0</v>
      </c>
      <c r="G63" s="3">
        <f t="shared" si="15"/>
        <v>0.73225387278816301</v>
      </c>
      <c r="H63" s="3">
        <f t="shared" si="15"/>
        <v>0.73225387278816301</v>
      </c>
      <c r="I63" s="3">
        <f t="shared" si="15"/>
        <v>0.73225387278816301</v>
      </c>
      <c r="J63" s="3">
        <f t="shared" si="4"/>
        <v>0.95032385315969026</v>
      </c>
      <c r="K63" s="3">
        <f t="shared" si="5"/>
        <v>0.37312698772308583</v>
      </c>
      <c r="L63" s="3">
        <f t="shared" si="6"/>
        <v>0.13643260846225166</v>
      </c>
      <c r="M63" s="3">
        <f t="shared" si="7"/>
        <v>0.13643260846225166</v>
      </c>
      <c r="N63" s="3">
        <f t="shared" si="8"/>
        <v>4.988611723156363E-2</v>
      </c>
      <c r="O63" s="3">
        <f t="shared" si="9"/>
        <v>0.13643260846225164</v>
      </c>
      <c r="P63" s="3">
        <f t="shared" si="10"/>
        <v>4.9886117231563623E-2</v>
      </c>
      <c r="Q63" s="3">
        <f t="shared" si="11"/>
        <v>4.988611723156363E-2</v>
      </c>
      <c r="R63" s="3">
        <f t="shared" si="12"/>
        <v>6.7916835195468372E-2</v>
      </c>
      <c r="S63" s="3">
        <f t="shared" si="13"/>
        <v>0.37312698772308583</v>
      </c>
      <c r="T63" s="3">
        <f t="shared" si="14"/>
        <v>-0.98583646761840937</v>
      </c>
    </row>
    <row r="64" spans="1:20" ht="15" customHeight="1" x14ac:dyDescent="0.35">
      <c r="A64" s="5">
        <v>59</v>
      </c>
      <c r="B64" s="5">
        <v>0</v>
      </c>
      <c r="C64" s="5">
        <v>1</v>
      </c>
      <c r="D64" s="5">
        <v>1</v>
      </c>
      <c r="E64" s="5" t="str">
        <f t="shared" si="2"/>
        <v>011</v>
      </c>
      <c r="F64" s="6">
        <v>0</v>
      </c>
      <c r="G64" s="3">
        <f t="shared" si="15"/>
        <v>0.73225387278816301</v>
      </c>
      <c r="H64" s="3">
        <f t="shared" si="15"/>
        <v>0.73225387278816301</v>
      </c>
      <c r="I64" s="3">
        <f t="shared" si="15"/>
        <v>0.73225387278816301</v>
      </c>
      <c r="J64" s="3">
        <f t="shared" si="4"/>
        <v>0.95032385315969026</v>
      </c>
      <c r="K64" s="3">
        <f t="shared" si="5"/>
        <v>0.37312698772308583</v>
      </c>
      <c r="L64" s="3">
        <f t="shared" si="6"/>
        <v>0.13643260846225166</v>
      </c>
      <c r="M64" s="3">
        <f t="shared" si="7"/>
        <v>0.13643260846225166</v>
      </c>
      <c r="N64" s="3">
        <f t="shared" si="8"/>
        <v>4.988611723156363E-2</v>
      </c>
      <c r="O64" s="3">
        <f t="shared" si="9"/>
        <v>0.13643260846225164</v>
      </c>
      <c r="P64" s="3">
        <f t="shared" si="10"/>
        <v>4.9886117231563623E-2</v>
      </c>
      <c r="Q64" s="3">
        <f t="shared" si="11"/>
        <v>4.988611723156363E-2</v>
      </c>
      <c r="R64" s="3">
        <f t="shared" si="12"/>
        <v>6.7916835195468372E-2</v>
      </c>
      <c r="S64" s="3">
        <f t="shared" si="13"/>
        <v>0.13643260846225164</v>
      </c>
      <c r="T64" s="3">
        <f t="shared" si="14"/>
        <v>-1.9919244971717329</v>
      </c>
    </row>
    <row r="65" spans="1:20" ht="15" customHeight="1" x14ac:dyDescent="0.35">
      <c r="A65" s="5">
        <v>60</v>
      </c>
      <c r="B65" s="5">
        <v>1</v>
      </c>
      <c r="C65" s="5">
        <v>1</v>
      </c>
      <c r="D65" s="5">
        <v>1</v>
      </c>
      <c r="E65" s="5" t="str">
        <f t="shared" si="2"/>
        <v>111</v>
      </c>
      <c r="F65" s="6">
        <v>0</v>
      </c>
      <c r="G65" s="3">
        <f t="shared" si="15"/>
        <v>0.73225387278816301</v>
      </c>
      <c r="H65" s="3">
        <f t="shared" si="15"/>
        <v>0.73225387278816301</v>
      </c>
      <c r="I65" s="3">
        <f t="shared" si="15"/>
        <v>0.73225387278816301</v>
      </c>
      <c r="J65" s="3">
        <f t="shared" si="4"/>
        <v>0.95032385315969026</v>
      </c>
      <c r="K65" s="3">
        <f t="shared" si="5"/>
        <v>0.37312698772308583</v>
      </c>
      <c r="L65" s="3">
        <f t="shared" si="6"/>
        <v>0.13643260846225166</v>
      </c>
      <c r="M65" s="3">
        <f t="shared" si="7"/>
        <v>0.13643260846225166</v>
      </c>
      <c r="N65" s="3">
        <f t="shared" si="8"/>
        <v>4.988611723156363E-2</v>
      </c>
      <c r="O65" s="3">
        <f t="shared" si="9"/>
        <v>0.13643260846225164</v>
      </c>
      <c r="P65" s="3">
        <f t="shared" si="10"/>
        <v>4.9886117231563623E-2</v>
      </c>
      <c r="Q65" s="3">
        <f t="shared" si="11"/>
        <v>4.988611723156363E-2</v>
      </c>
      <c r="R65" s="3">
        <f t="shared" si="12"/>
        <v>6.7916835195468372E-2</v>
      </c>
      <c r="S65" s="3">
        <f t="shared" si="13"/>
        <v>0.37312698772308583</v>
      </c>
      <c r="T65" s="3">
        <f t="shared" si="14"/>
        <v>-0.98583646761840937</v>
      </c>
    </row>
    <row r="66" spans="1:20" s="2" customFormat="1" ht="15" customHeight="1" x14ac:dyDescent="0.35">
      <c r="A66" s="5">
        <v>61</v>
      </c>
      <c r="B66" s="5">
        <v>1</v>
      </c>
      <c r="C66" s="5">
        <v>1</v>
      </c>
      <c r="D66" s="5">
        <v>1</v>
      </c>
      <c r="E66" s="5" t="str">
        <f t="shared" si="2"/>
        <v>111</v>
      </c>
      <c r="F66" s="6">
        <v>0</v>
      </c>
      <c r="G66" s="3">
        <f t="shared" si="15"/>
        <v>0.73225387278816301</v>
      </c>
      <c r="H66" s="3">
        <f t="shared" si="15"/>
        <v>0.73225387278816301</v>
      </c>
      <c r="I66" s="3">
        <f t="shared" si="15"/>
        <v>0.73225387278816301</v>
      </c>
      <c r="J66" s="3">
        <f t="shared" si="4"/>
        <v>0.95032385315969026</v>
      </c>
      <c r="K66" s="3">
        <f t="shared" si="5"/>
        <v>0.37312698772308583</v>
      </c>
      <c r="L66" s="3">
        <f t="shared" si="6"/>
        <v>0.13643260846225166</v>
      </c>
      <c r="M66" s="3">
        <f t="shared" si="7"/>
        <v>0.13643260846225166</v>
      </c>
      <c r="N66" s="3">
        <f t="shared" si="8"/>
        <v>4.988611723156363E-2</v>
      </c>
      <c r="O66" s="3">
        <f t="shared" si="9"/>
        <v>0.13643260846225164</v>
      </c>
      <c r="P66" s="3">
        <f t="shared" si="10"/>
        <v>4.9886117231563623E-2</v>
      </c>
      <c r="Q66" s="3">
        <f t="shared" si="11"/>
        <v>4.988611723156363E-2</v>
      </c>
      <c r="R66" s="3">
        <f t="shared" si="12"/>
        <v>6.7916835195468372E-2</v>
      </c>
      <c r="S66" s="3">
        <f t="shared" si="13"/>
        <v>0.37312698772308583</v>
      </c>
      <c r="T66" s="3">
        <f t="shared" si="14"/>
        <v>-0.98583646761840937</v>
      </c>
    </row>
    <row r="67" spans="1:20" ht="15" customHeight="1" x14ac:dyDescent="0.35">
      <c r="A67" s="5">
        <v>62</v>
      </c>
      <c r="B67" s="5">
        <v>1</v>
      </c>
      <c r="C67" s="5">
        <v>1</v>
      </c>
      <c r="D67" s="5">
        <v>0</v>
      </c>
      <c r="E67" s="5" t="str">
        <f t="shared" si="2"/>
        <v>110</v>
      </c>
      <c r="F67" s="6">
        <v>0</v>
      </c>
      <c r="G67" s="3">
        <f t="shared" si="15"/>
        <v>0.73225387278816301</v>
      </c>
      <c r="H67" s="3">
        <f t="shared" si="15"/>
        <v>0.73225387278816301</v>
      </c>
      <c r="I67" s="3">
        <f t="shared" si="15"/>
        <v>0.73225387278816301</v>
      </c>
      <c r="J67" s="3">
        <f t="shared" si="4"/>
        <v>0.95032385315969026</v>
      </c>
      <c r="K67" s="3">
        <f t="shared" si="5"/>
        <v>0.37312698772308583</v>
      </c>
      <c r="L67" s="3">
        <f t="shared" si="6"/>
        <v>0.13643260846225166</v>
      </c>
      <c r="M67" s="3">
        <f t="shared" si="7"/>
        <v>0.13643260846225166</v>
      </c>
      <c r="N67" s="3">
        <f t="shared" si="8"/>
        <v>4.988611723156363E-2</v>
      </c>
      <c r="O67" s="3">
        <f t="shared" si="9"/>
        <v>0.13643260846225164</v>
      </c>
      <c r="P67" s="3">
        <f t="shared" si="10"/>
        <v>4.9886117231563623E-2</v>
      </c>
      <c r="Q67" s="3">
        <f t="shared" si="11"/>
        <v>4.988611723156363E-2</v>
      </c>
      <c r="R67" s="3">
        <f t="shared" si="12"/>
        <v>6.7916835195468372E-2</v>
      </c>
      <c r="S67" s="3">
        <f t="shared" si="13"/>
        <v>0.13643260846225166</v>
      </c>
      <c r="T67" s="3">
        <f t="shared" si="14"/>
        <v>-1.9919244971717327</v>
      </c>
    </row>
    <row r="68" spans="1:20" ht="15" customHeight="1" x14ac:dyDescent="0.35">
      <c r="A68" s="5">
        <v>63</v>
      </c>
      <c r="B68" s="1">
        <v>0</v>
      </c>
      <c r="C68" s="1">
        <v>0</v>
      </c>
      <c r="D68" s="1">
        <v>0</v>
      </c>
      <c r="E68" s="5" t="str">
        <f t="shared" si="2"/>
        <v>000</v>
      </c>
      <c r="F68" s="6">
        <v>0.55731919140023067</v>
      </c>
      <c r="G68" s="3">
        <f t="shared" si="15"/>
        <v>0.73225387278816301</v>
      </c>
      <c r="H68" s="3">
        <f t="shared" si="15"/>
        <v>0.73225387278816301</v>
      </c>
      <c r="I68" s="3">
        <f t="shared" si="15"/>
        <v>0.73225387278816301</v>
      </c>
      <c r="J68" s="3">
        <f t="shared" si="4"/>
        <v>0.21094729743537374</v>
      </c>
      <c r="K68" s="3">
        <f t="shared" si="5"/>
        <v>8.2824533340594308E-2</v>
      </c>
      <c r="L68" s="3">
        <f t="shared" si="6"/>
        <v>3.0284507688069517E-2</v>
      </c>
      <c r="M68" s="3">
        <f t="shared" si="7"/>
        <v>3.0284507688069517E-2</v>
      </c>
      <c r="N68" s="3">
        <f t="shared" si="8"/>
        <v>1.107342678451559E-2</v>
      </c>
      <c r="O68" s="3">
        <f t="shared" si="9"/>
        <v>3.0284507688069517E-2</v>
      </c>
      <c r="P68" s="3">
        <f t="shared" si="10"/>
        <v>1.107342678451559E-2</v>
      </c>
      <c r="Q68" s="3">
        <f t="shared" si="11"/>
        <v>1.107342678451559E-2</v>
      </c>
      <c r="R68" s="3">
        <f t="shared" si="12"/>
        <v>0.79310166324165032</v>
      </c>
      <c r="S68" s="3">
        <f t="shared" si="13"/>
        <v>0.79310166324165032</v>
      </c>
      <c r="T68" s="3">
        <f t="shared" si="14"/>
        <v>-0.23180386475516762</v>
      </c>
    </row>
    <row r="69" spans="1:20" ht="15" customHeight="1" x14ac:dyDescent="0.35">
      <c r="A69" s="5">
        <v>64</v>
      </c>
      <c r="B69" s="1">
        <v>1</v>
      </c>
      <c r="C69" s="1">
        <v>1</v>
      </c>
      <c r="D69" s="1">
        <v>1</v>
      </c>
      <c r="E69" s="5" t="str">
        <f t="shared" si="2"/>
        <v>111</v>
      </c>
      <c r="F69" s="6">
        <v>0</v>
      </c>
      <c r="G69" s="3">
        <f t="shared" si="15"/>
        <v>0.73225387278816301</v>
      </c>
      <c r="H69" s="3">
        <f t="shared" si="15"/>
        <v>0.73225387278816301</v>
      </c>
      <c r="I69" s="3">
        <f t="shared" si="15"/>
        <v>0.73225387278816301</v>
      </c>
      <c r="J69" s="3">
        <f t="shared" si="4"/>
        <v>0.95032385315969026</v>
      </c>
      <c r="K69" s="3">
        <f t="shared" si="5"/>
        <v>0.37312698772308583</v>
      </c>
      <c r="L69" s="3">
        <f t="shared" si="6"/>
        <v>0.13643260846225166</v>
      </c>
      <c r="M69" s="3">
        <f t="shared" si="7"/>
        <v>0.13643260846225166</v>
      </c>
      <c r="N69" s="3">
        <f t="shared" si="8"/>
        <v>4.988611723156363E-2</v>
      </c>
      <c r="O69" s="3">
        <f t="shared" si="9"/>
        <v>0.13643260846225164</v>
      </c>
      <c r="P69" s="3">
        <f t="shared" si="10"/>
        <v>4.9886117231563623E-2</v>
      </c>
      <c r="Q69" s="3">
        <f t="shared" si="11"/>
        <v>4.988611723156363E-2</v>
      </c>
      <c r="R69" s="3">
        <f t="shared" si="12"/>
        <v>6.7916835195468372E-2</v>
      </c>
      <c r="S69" s="3">
        <f t="shared" si="13"/>
        <v>0.37312698772308583</v>
      </c>
      <c r="T69" s="3">
        <f t="shared" si="14"/>
        <v>-0.98583646761840937</v>
      </c>
    </row>
    <row r="70" spans="1:20" ht="15" customHeight="1" x14ac:dyDescent="0.35">
      <c r="A70" s="5">
        <v>65</v>
      </c>
      <c r="B70" s="1">
        <v>0</v>
      </c>
      <c r="C70" s="1">
        <v>1</v>
      </c>
      <c r="D70" s="1">
        <v>1</v>
      </c>
      <c r="E70" s="5" t="str">
        <f t="shared" si="2"/>
        <v>011</v>
      </c>
      <c r="F70" s="6">
        <v>8.2859205903470564E-3</v>
      </c>
      <c r="G70" s="3">
        <f t="shared" si="15"/>
        <v>0.73225387278816301</v>
      </c>
      <c r="H70" s="3">
        <f t="shared" si="15"/>
        <v>0.73225387278816301</v>
      </c>
      <c r="I70" s="3">
        <f t="shared" si="15"/>
        <v>0.73225387278816301</v>
      </c>
      <c r="J70" s="3">
        <f t="shared" si="4"/>
        <v>0.94723936316060253</v>
      </c>
      <c r="K70" s="3">
        <f t="shared" si="5"/>
        <v>0.37191592008735824</v>
      </c>
      <c r="L70" s="3">
        <f t="shared" si="6"/>
        <v>0.13598978571824488</v>
      </c>
      <c r="M70" s="3">
        <f t="shared" si="7"/>
        <v>0.13598978571824485</v>
      </c>
      <c r="N70" s="3">
        <f t="shared" si="8"/>
        <v>4.9724200607896361E-2</v>
      </c>
      <c r="O70" s="3">
        <f t="shared" si="9"/>
        <v>0.13598978571824485</v>
      </c>
      <c r="P70" s="3">
        <f t="shared" si="10"/>
        <v>4.9724200607896361E-2</v>
      </c>
      <c r="Q70" s="3">
        <f t="shared" si="11"/>
        <v>4.9724200607896361E-2</v>
      </c>
      <c r="R70" s="3">
        <f t="shared" si="12"/>
        <v>7.0942120934218006E-2</v>
      </c>
      <c r="S70" s="3">
        <f t="shared" si="13"/>
        <v>0.13598978571824485</v>
      </c>
      <c r="T70" s="3">
        <f t="shared" si="14"/>
        <v>-1.9951755010795131</v>
      </c>
    </row>
    <row r="71" spans="1:20" ht="15" customHeight="1" x14ac:dyDescent="0.35">
      <c r="A71" s="5">
        <v>66</v>
      </c>
      <c r="B71" s="1">
        <v>1</v>
      </c>
      <c r="C71" s="1">
        <v>1</v>
      </c>
      <c r="D71" s="1">
        <v>0</v>
      </c>
      <c r="E71" s="5" t="str">
        <f t="shared" ref="E71:E127" si="16">B71&amp;C71&amp;D71</f>
        <v>110</v>
      </c>
      <c r="F71" s="6">
        <v>0</v>
      </c>
      <c r="G71" s="3">
        <f t="shared" ref="G71:I102" si="17">EXP($D$2)/(1+EXP($D$2))</f>
        <v>0.73225387278816301</v>
      </c>
      <c r="H71" s="3">
        <f t="shared" si="17"/>
        <v>0.73225387278816301</v>
      </c>
      <c r="I71" s="3">
        <f t="shared" si="17"/>
        <v>0.73225387278816301</v>
      </c>
      <c r="J71" s="3">
        <f t="shared" ref="J71:J127" si="18">EXP($E$2+$F$2*F71)/(1+EXP($E$2+$F$2*F71))</f>
        <v>0.95032385315969026</v>
      </c>
      <c r="K71" s="3">
        <f t="shared" ref="K71:K127" si="19">J71*G71*H71*I71</f>
        <v>0.37312698772308583</v>
      </c>
      <c r="L71" s="3">
        <f t="shared" ref="L71:L127" si="20">J71*G71*H71*(1-I71)</f>
        <v>0.13643260846225166</v>
      </c>
      <c r="M71" s="3">
        <f t="shared" ref="M71:M127" si="21">J71*G71*(1-H71)*I71</f>
        <v>0.13643260846225166</v>
      </c>
      <c r="N71" s="3">
        <f t="shared" ref="N71:N127" si="22">J71*G71*(1-H71)*(1-I71)</f>
        <v>4.988611723156363E-2</v>
      </c>
      <c r="O71" s="3">
        <f t="shared" ref="O71:O127" si="23">J71*(1-G71)*H71*I71</f>
        <v>0.13643260846225164</v>
      </c>
      <c r="P71" s="3">
        <f t="shared" ref="P71:P127" si="24">J71*(1-G71)*H71*(1-I71)</f>
        <v>4.9886117231563623E-2</v>
      </c>
      <c r="Q71" s="3">
        <f t="shared" ref="Q71:Q127" si="25">J71*(1-G71)*(1-H71)*I71</f>
        <v>4.988611723156363E-2</v>
      </c>
      <c r="R71" s="3">
        <f t="shared" ref="R71:R127" si="26">J71*(1-G71)*(1-H71)*(1-I71)+(1-J71)</f>
        <v>6.7916835195468372E-2</v>
      </c>
      <c r="S71" s="3">
        <f t="shared" ref="S71:S127" si="27">HLOOKUP(E71,$K$5:$R$127,ROW(A67),FALSE)</f>
        <v>0.13643260846225166</v>
      </c>
      <c r="T71" s="3">
        <f t="shared" ref="T71:T127" si="28">LN(S71)</f>
        <v>-1.9919244971717327</v>
      </c>
    </row>
    <row r="72" spans="1:20" ht="15" customHeight="1" x14ac:dyDescent="0.35">
      <c r="A72" s="5">
        <v>67</v>
      </c>
      <c r="B72" s="1">
        <v>1</v>
      </c>
      <c r="C72" s="1">
        <v>1</v>
      </c>
      <c r="D72" s="1">
        <v>0</v>
      </c>
      <c r="E72" s="5" t="str">
        <f t="shared" si="16"/>
        <v>110</v>
      </c>
      <c r="F72" s="6">
        <v>0.20899531002293764</v>
      </c>
      <c r="G72" s="3">
        <f t="shared" si="17"/>
        <v>0.73225387278816301</v>
      </c>
      <c r="H72" s="3">
        <f t="shared" si="17"/>
        <v>0.73225387278816301</v>
      </c>
      <c r="I72" s="3">
        <f t="shared" si="17"/>
        <v>0.73225387278816301</v>
      </c>
      <c r="J72" s="3">
        <f t="shared" si="18"/>
        <v>0.79410260625299645</v>
      </c>
      <c r="K72" s="3">
        <f t="shared" si="19"/>
        <v>0.3117896203794881</v>
      </c>
      <c r="L72" s="3">
        <f t="shared" si="20"/>
        <v>0.11400480962100316</v>
      </c>
      <c r="M72" s="3">
        <f t="shared" si="21"/>
        <v>0.11400480962100316</v>
      </c>
      <c r="N72" s="3">
        <f t="shared" si="22"/>
        <v>4.1685469198435902E-2</v>
      </c>
      <c r="O72" s="3">
        <f t="shared" si="23"/>
        <v>0.11400480962100316</v>
      </c>
      <c r="P72" s="3">
        <f t="shared" si="24"/>
        <v>4.1685469198435902E-2</v>
      </c>
      <c r="Q72" s="3">
        <f t="shared" si="25"/>
        <v>4.1685469198435902E-2</v>
      </c>
      <c r="R72" s="3">
        <f t="shared" si="26"/>
        <v>0.22113954316219467</v>
      </c>
      <c r="S72" s="3">
        <f t="shared" si="27"/>
        <v>0.11400480962100316</v>
      </c>
      <c r="T72" s="3">
        <f t="shared" si="28"/>
        <v>-2.1715146418196776</v>
      </c>
    </row>
    <row r="73" spans="1:20" ht="15" customHeight="1" x14ac:dyDescent="0.35">
      <c r="A73" s="5">
        <v>68</v>
      </c>
      <c r="B73" s="1">
        <v>1</v>
      </c>
      <c r="C73" s="1">
        <v>0</v>
      </c>
      <c r="D73" s="1">
        <v>1</v>
      </c>
      <c r="E73" s="5" t="str">
        <f t="shared" si="16"/>
        <v>101</v>
      </c>
      <c r="F73" s="6">
        <v>0</v>
      </c>
      <c r="G73" s="3">
        <f t="shared" si="17"/>
        <v>0.73225387278816301</v>
      </c>
      <c r="H73" s="3">
        <f t="shared" si="17"/>
        <v>0.73225387278816301</v>
      </c>
      <c r="I73" s="3">
        <f t="shared" si="17"/>
        <v>0.73225387278816301</v>
      </c>
      <c r="J73" s="3">
        <f t="shared" si="18"/>
        <v>0.95032385315969026</v>
      </c>
      <c r="K73" s="3">
        <f t="shared" si="19"/>
        <v>0.37312698772308583</v>
      </c>
      <c r="L73" s="3">
        <f t="shared" si="20"/>
        <v>0.13643260846225166</v>
      </c>
      <c r="M73" s="3">
        <f t="shared" si="21"/>
        <v>0.13643260846225166</v>
      </c>
      <c r="N73" s="3">
        <f t="shared" si="22"/>
        <v>4.988611723156363E-2</v>
      </c>
      <c r="O73" s="3">
        <f t="shared" si="23"/>
        <v>0.13643260846225164</v>
      </c>
      <c r="P73" s="3">
        <f t="shared" si="24"/>
        <v>4.9886117231563623E-2</v>
      </c>
      <c r="Q73" s="3">
        <f t="shared" si="25"/>
        <v>4.988611723156363E-2</v>
      </c>
      <c r="R73" s="3">
        <f t="shared" si="26"/>
        <v>6.7916835195468372E-2</v>
      </c>
      <c r="S73" s="3">
        <f t="shared" si="27"/>
        <v>0.13643260846225166</v>
      </c>
      <c r="T73" s="3">
        <f t="shared" si="28"/>
        <v>-1.9919244971717327</v>
      </c>
    </row>
    <row r="74" spans="1:20" ht="15" customHeight="1" x14ac:dyDescent="0.35">
      <c r="A74" s="5">
        <v>69</v>
      </c>
      <c r="B74" s="1">
        <v>0</v>
      </c>
      <c r="C74" s="1">
        <v>1</v>
      </c>
      <c r="D74" s="1">
        <v>0</v>
      </c>
      <c r="E74" s="5" t="str">
        <f t="shared" si="16"/>
        <v>010</v>
      </c>
      <c r="F74" s="6">
        <v>0</v>
      </c>
      <c r="G74" s="3">
        <f t="shared" si="17"/>
        <v>0.73225387278816301</v>
      </c>
      <c r="H74" s="3">
        <f t="shared" si="17"/>
        <v>0.73225387278816301</v>
      </c>
      <c r="I74" s="3">
        <f t="shared" si="17"/>
        <v>0.73225387278816301</v>
      </c>
      <c r="J74" s="3">
        <f t="shared" si="18"/>
        <v>0.95032385315969026</v>
      </c>
      <c r="K74" s="3">
        <f t="shared" si="19"/>
        <v>0.37312698772308583</v>
      </c>
      <c r="L74" s="3">
        <f t="shared" si="20"/>
        <v>0.13643260846225166</v>
      </c>
      <c r="M74" s="3">
        <f t="shared" si="21"/>
        <v>0.13643260846225166</v>
      </c>
      <c r="N74" s="3">
        <f t="shared" si="22"/>
        <v>4.988611723156363E-2</v>
      </c>
      <c r="O74" s="3">
        <f t="shared" si="23"/>
        <v>0.13643260846225164</v>
      </c>
      <c r="P74" s="3">
        <f t="shared" si="24"/>
        <v>4.9886117231563623E-2</v>
      </c>
      <c r="Q74" s="3">
        <f t="shared" si="25"/>
        <v>4.988611723156363E-2</v>
      </c>
      <c r="R74" s="3">
        <f t="shared" si="26"/>
        <v>6.7916835195468372E-2</v>
      </c>
      <c r="S74" s="3">
        <f t="shared" si="27"/>
        <v>4.9886117231563623E-2</v>
      </c>
      <c r="T74" s="3">
        <f t="shared" si="28"/>
        <v>-2.9980125267250566</v>
      </c>
    </row>
    <row r="75" spans="1:20" ht="15" customHeight="1" x14ac:dyDescent="0.35">
      <c r="A75" s="5">
        <v>70</v>
      </c>
      <c r="B75" s="1">
        <v>1</v>
      </c>
      <c r="C75" s="1">
        <v>1</v>
      </c>
      <c r="D75" s="1">
        <v>1</v>
      </c>
      <c r="E75" s="5" t="str">
        <f t="shared" si="16"/>
        <v>111</v>
      </c>
      <c r="F75" s="6">
        <v>0</v>
      </c>
      <c r="G75" s="3">
        <f t="shared" si="17"/>
        <v>0.73225387278816301</v>
      </c>
      <c r="H75" s="3">
        <f t="shared" si="17"/>
        <v>0.73225387278816301</v>
      </c>
      <c r="I75" s="3">
        <f t="shared" si="17"/>
        <v>0.73225387278816301</v>
      </c>
      <c r="J75" s="3">
        <f t="shared" si="18"/>
        <v>0.95032385315969026</v>
      </c>
      <c r="K75" s="3">
        <f t="shared" si="19"/>
        <v>0.37312698772308583</v>
      </c>
      <c r="L75" s="3">
        <f t="shared" si="20"/>
        <v>0.13643260846225166</v>
      </c>
      <c r="M75" s="3">
        <f t="shared" si="21"/>
        <v>0.13643260846225166</v>
      </c>
      <c r="N75" s="3">
        <f t="shared" si="22"/>
        <v>4.988611723156363E-2</v>
      </c>
      <c r="O75" s="3">
        <f t="shared" si="23"/>
        <v>0.13643260846225164</v>
      </c>
      <c r="P75" s="3">
        <f t="shared" si="24"/>
        <v>4.9886117231563623E-2</v>
      </c>
      <c r="Q75" s="3">
        <f t="shared" si="25"/>
        <v>4.988611723156363E-2</v>
      </c>
      <c r="R75" s="3">
        <f t="shared" si="26"/>
        <v>6.7916835195468372E-2</v>
      </c>
      <c r="S75" s="3">
        <f t="shared" si="27"/>
        <v>0.37312698772308583</v>
      </c>
      <c r="T75" s="3">
        <f t="shared" si="28"/>
        <v>-0.98583646761840937</v>
      </c>
    </row>
    <row r="76" spans="1:20" s="3" customFormat="1" ht="15" customHeight="1" x14ac:dyDescent="0.35">
      <c r="A76" s="5">
        <v>71</v>
      </c>
      <c r="B76" s="1">
        <v>0</v>
      </c>
      <c r="C76" s="1">
        <v>0</v>
      </c>
      <c r="D76" s="1">
        <v>1</v>
      </c>
      <c r="E76" s="5" t="str">
        <f t="shared" si="16"/>
        <v>001</v>
      </c>
      <c r="F76" s="6">
        <v>0.45100766642928786</v>
      </c>
      <c r="G76" s="3">
        <f t="shared" si="17"/>
        <v>0.73225387278816301</v>
      </c>
      <c r="H76" s="3">
        <f t="shared" si="17"/>
        <v>0.73225387278816301</v>
      </c>
      <c r="I76" s="3">
        <f t="shared" si="17"/>
        <v>0.73225387278816301</v>
      </c>
      <c r="J76" s="3">
        <f t="shared" si="18"/>
        <v>0.37645926409244201</v>
      </c>
      <c r="K76" s="3">
        <f t="shared" si="19"/>
        <v>0.14780972901419823</v>
      </c>
      <c r="L76" s="3">
        <f t="shared" si="20"/>
        <v>5.4046122497233472E-2</v>
      </c>
      <c r="M76" s="3">
        <f t="shared" si="21"/>
        <v>5.4046122497233465E-2</v>
      </c>
      <c r="N76" s="3">
        <f t="shared" si="22"/>
        <v>1.9761780070007322E-2</v>
      </c>
      <c r="O76" s="3">
        <f t="shared" si="23"/>
        <v>5.4046122497233465E-2</v>
      </c>
      <c r="P76" s="3">
        <f t="shared" si="24"/>
        <v>1.9761780070007322E-2</v>
      </c>
      <c r="Q76" s="3">
        <f t="shared" si="25"/>
        <v>1.9761780070007326E-2</v>
      </c>
      <c r="R76" s="3">
        <f t="shared" si="26"/>
        <v>0.63076656328407943</v>
      </c>
      <c r="S76" s="3">
        <f t="shared" si="27"/>
        <v>1.9761780070007326E-2</v>
      </c>
      <c r="T76" s="3">
        <f t="shared" si="28"/>
        <v>-3.9240055062052406</v>
      </c>
    </row>
    <row r="77" spans="1:20" s="3" customFormat="1" ht="15" customHeight="1" x14ac:dyDescent="0.35">
      <c r="A77" s="5">
        <v>72</v>
      </c>
      <c r="B77" s="1">
        <v>1</v>
      </c>
      <c r="C77" s="1">
        <v>1</v>
      </c>
      <c r="D77" s="1">
        <v>0</v>
      </c>
      <c r="E77" s="5" t="str">
        <f t="shared" si="16"/>
        <v>110</v>
      </c>
      <c r="F77" s="6">
        <v>0.14246367920516187</v>
      </c>
      <c r="G77" s="3">
        <f t="shared" si="17"/>
        <v>0.73225387278816301</v>
      </c>
      <c r="H77" s="3">
        <f t="shared" si="17"/>
        <v>0.73225387278816301</v>
      </c>
      <c r="I77" s="3">
        <f t="shared" si="17"/>
        <v>0.73225387278816301</v>
      </c>
      <c r="J77" s="3">
        <f t="shared" si="18"/>
        <v>0.86525482412918742</v>
      </c>
      <c r="K77" s="3">
        <f t="shared" si="19"/>
        <v>0.33972621550723203</v>
      </c>
      <c r="L77" s="3">
        <f t="shared" si="20"/>
        <v>0.12421973019828553</v>
      </c>
      <c r="M77" s="3">
        <f t="shared" si="21"/>
        <v>0.12421973019828553</v>
      </c>
      <c r="N77" s="3">
        <f t="shared" si="22"/>
        <v>4.5420520013435245E-2</v>
      </c>
      <c r="O77" s="3">
        <f t="shared" si="23"/>
        <v>0.12421973019828553</v>
      </c>
      <c r="P77" s="3">
        <f t="shared" si="24"/>
        <v>4.5420520013435245E-2</v>
      </c>
      <c r="Q77" s="3">
        <f t="shared" si="25"/>
        <v>4.5420520013435245E-2</v>
      </c>
      <c r="R77" s="3">
        <f t="shared" si="26"/>
        <v>0.15135303385760562</v>
      </c>
      <c r="S77" s="3">
        <f t="shared" si="27"/>
        <v>0.12421973019828553</v>
      </c>
      <c r="T77" s="3">
        <f t="shared" si="28"/>
        <v>-2.0857032638201276</v>
      </c>
    </row>
    <row r="78" spans="1:20" s="3" customFormat="1" ht="15" customHeight="1" x14ac:dyDescent="0.35">
      <c r="A78" s="5">
        <v>73</v>
      </c>
      <c r="B78" s="1">
        <v>1</v>
      </c>
      <c r="C78" s="1">
        <v>0</v>
      </c>
      <c r="D78" s="1">
        <v>0</v>
      </c>
      <c r="E78" s="5" t="str">
        <f t="shared" si="16"/>
        <v>100</v>
      </c>
      <c r="F78" s="6">
        <v>3.0854700870619663E-6</v>
      </c>
      <c r="G78" s="3">
        <f t="shared" si="17"/>
        <v>0.73225387278816301</v>
      </c>
      <c r="H78" s="3">
        <f t="shared" si="17"/>
        <v>0.73225387278816301</v>
      </c>
      <c r="I78" s="3">
        <f t="shared" si="17"/>
        <v>0.73225387278816301</v>
      </c>
      <c r="J78" s="3">
        <f t="shared" si="18"/>
        <v>0.95032273701498626</v>
      </c>
      <c r="K78" s="3">
        <f t="shared" si="19"/>
        <v>0.37312654948962481</v>
      </c>
      <c r="L78" s="3">
        <f t="shared" si="20"/>
        <v>0.13643244822368364</v>
      </c>
      <c r="M78" s="3">
        <f t="shared" si="21"/>
        <v>0.13643244822368364</v>
      </c>
      <c r="N78" s="3">
        <f t="shared" si="22"/>
        <v>4.9886058640878611E-2</v>
      </c>
      <c r="O78" s="3">
        <f t="shared" si="23"/>
        <v>0.13643244822368364</v>
      </c>
      <c r="P78" s="3">
        <f t="shared" si="24"/>
        <v>4.9886058640878611E-2</v>
      </c>
      <c r="Q78" s="3">
        <f t="shared" si="25"/>
        <v>4.9886058640878604E-2</v>
      </c>
      <c r="R78" s="3">
        <f t="shared" si="26"/>
        <v>6.7917929916688519E-2</v>
      </c>
      <c r="S78" s="3">
        <f t="shared" si="27"/>
        <v>4.9886058640878611E-2</v>
      </c>
      <c r="T78" s="3">
        <f t="shared" si="28"/>
        <v>-2.9980137012145271</v>
      </c>
    </row>
    <row r="79" spans="1:20" s="3" customFormat="1" ht="15" customHeight="1" x14ac:dyDescent="0.35">
      <c r="A79" s="5">
        <v>74</v>
      </c>
      <c r="B79" s="1">
        <v>0</v>
      </c>
      <c r="C79" s="1">
        <v>0</v>
      </c>
      <c r="D79" s="1">
        <v>1</v>
      </c>
      <c r="E79" s="5" t="str">
        <f t="shared" si="16"/>
        <v>001</v>
      </c>
      <c r="F79" s="6">
        <v>0.66319322265583991</v>
      </c>
      <c r="G79" s="3">
        <f t="shared" si="17"/>
        <v>0.73225387278816301</v>
      </c>
      <c r="H79" s="3">
        <f t="shared" si="17"/>
        <v>0.73225387278816301</v>
      </c>
      <c r="I79" s="3">
        <f t="shared" si="17"/>
        <v>0.73225387278816301</v>
      </c>
      <c r="J79" s="3">
        <f t="shared" si="18"/>
        <v>0.1061681992041769</v>
      </c>
      <c r="K79" s="3">
        <f t="shared" si="19"/>
        <v>4.1684969002227457E-2</v>
      </c>
      <c r="L79" s="3">
        <f t="shared" si="20"/>
        <v>1.5241966520156167E-2</v>
      </c>
      <c r="M79" s="3">
        <f t="shared" si="21"/>
        <v>1.5241966520156169E-2</v>
      </c>
      <c r="N79" s="3">
        <f t="shared" si="22"/>
        <v>5.5731729916639145E-3</v>
      </c>
      <c r="O79" s="3">
        <f t="shared" si="23"/>
        <v>1.5241966520156166E-2</v>
      </c>
      <c r="P79" s="3">
        <f t="shared" si="24"/>
        <v>5.5731729916639137E-3</v>
      </c>
      <c r="Q79" s="3">
        <f t="shared" si="25"/>
        <v>5.5731729916639137E-3</v>
      </c>
      <c r="R79" s="3">
        <f t="shared" si="26"/>
        <v>0.89586961246231234</v>
      </c>
      <c r="S79" s="3">
        <f t="shared" si="27"/>
        <v>5.5731729916639137E-3</v>
      </c>
      <c r="T79" s="3">
        <f t="shared" si="28"/>
        <v>-5.1897907298458321</v>
      </c>
    </row>
    <row r="80" spans="1:20" s="3" customFormat="1" ht="15" customHeight="1" x14ac:dyDescent="0.35">
      <c r="A80" s="5">
        <v>75</v>
      </c>
      <c r="B80" s="1">
        <v>0</v>
      </c>
      <c r="C80" s="1">
        <v>0</v>
      </c>
      <c r="D80" s="1">
        <v>0</v>
      </c>
      <c r="E80" s="5" t="str">
        <f t="shared" si="16"/>
        <v>000</v>
      </c>
      <c r="F80" s="6">
        <v>0.29382155385453712</v>
      </c>
      <c r="G80" s="3">
        <f t="shared" si="17"/>
        <v>0.73225387278816301</v>
      </c>
      <c r="H80" s="3">
        <f t="shared" si="17"/>
        <v>0.73225387278816301</v>
      </c>
      <c r="I80" s="3">
        <f t="shared" si="17"/>
        <v>0.73225387278816301</v>
      </c>
      <c r="J80" s="3">
        <f t="shared" si="18"/>
        <v>0.66815381984431155</v>
      </c>
      <c r="K80" s="3">
        <f t="shared" si="19"/>
        <v>0.26233817167197682</v>
      </c>
      <c r="L80" s="3">
        <f t="shared" si="20"/>
        <v>9.5923056326840186E-2</v>
      </c>
      <c r="M80" s="3">
        <f t="shared" si="21"/>
        <v>9.59230563268402E-2</v>
      </c>
      <c r="N80" s="3">
        <f t="shared" si="22"/>
        <v>3.5073937873544465E-2</v>
      </c>
      <c r="O80" s="3">
        <f t="shared" si="23"/>
        <v>9.59230563268402E-2</v>
      </c>
      <c r="P80" s="3">
        <f t="shared" si="24"/>
        <v>3.5073937873544465E-2</v>
      </c>
      <c r="Q80" s="3">
        <f t="shared" si="25"/>
        <v>3.5073937873544465E-2</v>
      </c>
      <c r="R80" s="3">
        <f t="shared" si="26"/>
        <v>0.34467084572686918</v>
      </c>
      <c r="S80" s="3">
        <f t="shared" si="27"/>
        <v>0.34467084572686918</v>
      </c>
      <c r="T80" s="3">
        <f t="shared" si="28"/>
        <v>-1.0651653877224894</v>
      </c>
    </row>
    <row r="81" spans="1:20" s="3" customFormat="1" ht="15" customHeight="1" x14ac:dyDescent="0.35">
      <c r="A81" s="5">
        <v>76</v>
      </c>
      <c r="B81" s="1">
        <v>0</v>
      </c>
      <c r="C81" s="1">
        <v>1</v>
      </c>
      <c r="D81" s="1">
        <v>0</v>
      </c>
      <c r="E81" s="5" t="str">
        <f t="shared" si="16"/>
        <v>010</v>
      </c>
      <c r="F81" s="6">
        <v>0.15303059249233777</v>
      </c>
      <c r="G81" s="3">
        <f t="shared" si="17"/>
        <v>0.73225387278816301</v>
      </c>
      <c r="H81" s="3">
        <f t="shared" si="17"/>
        <v>0.73225387278816301</v>
      </c>
      <c r="I81" s="3">
        <f t="shared" si="17"/>
        <v>0.73225387278816301</v>
      </c>
      <c r="J81" s="3">
        <f t="shared" si="18"/>
        <v>0.85553241601492991</v>
      </c>
      <c r="K81" s="3">
        <f t="shared" si="19"/>
        <v>0.33590889276927716</v>
      </c>
      <c r="L81" s="3">
        <f t="shared" si="20"/>
        <v>0.12282393917909512</v>
      </c>
      <c r="M81" s="3">
        <f t="shared" si="21"/>
        <v>0.12282393917909512</v>
      </c>
      <c r="N81" s="3">
        <f t="shared" si="22"/>
        <v>4.4910153795278816E-2</v>
      </c>
      <c r="O81" s="3">
        <f t="shared" si="23"/>
        <v>0.12282393917909512</v>
      </c>
      <c r="P81" s="3">
        <f t="shared" si="24"/>
        <v>4.4910153795278816E-2</v>
      </c>
      <c r="Q81" s="3">
        <f t="shared" si="25"/>
        <v>4.4910153795278823E-2</v>
      </c>
      <c r="R81" s="3">
        <f t="shared" si="26"/>
        <v>0.16088882830760098</v>
      </c>
      <c r="S81" s="3">
        <f t="shared" si="27"/>
        <v>4.4910153795278816E-2</v>
      </c>
      <c r="T81" s="3">
        <f t="shared" si="28"/>
        <v>-3.1030913673664475</v>
      </c>
    </row>
    <row r="82" spans="1:20" s="3" customFormat="1" ht="15" customHeight="1" x14ac:dyDescent="0.35">
      <c r="A82" s="5">
        <v>77</v>
      </c>
      <c r="B82" s="1">
        <v>1</v>
      </c>
      <c r="C82" s="1">
        <v>1</v>
      </c>
      <c r="D82" s="1">
        <v>1</v>
      </c>
      <c r="E82" s="5" t="str">
        <f t="shared" si="16"/>
        <v>111</v>
      </c>
      <c r="F82" s="6">
        <v>0</v>
      </c>
      <c r="G82" s="3">
        <f t="shared" si="17"/>
        <v>0.73225387278816301</v>
      </c>
      <c r="H82" s="3">
        <f t="shared" si="17"/>
        <v>0.73225387278816301</v>
      </c>
      <c r="I82" s="3">
        <f t="shared" si="17"/>
        <v>0.73225387278816301</v>
      </c>
      <c r="J82" s="3">
        <f t="shared" si="18"/>
        <v>0.95032385315969026</v>
      </c>
      <c r="K82" s="3">
        <f t="shared" si="19"/>
        <v>0.37312698772308583</v>
      </c>
      <c r="L82" s="3">
        <f t="shared" si="20"/>
        <v>0.13643260846225166</v>
      </c>
      <c r="M82" s="3">
        <f t="shared" si="21"/>
        <v>0.13643260846225166</v>
      </c>
      <c r="N82" s="3">
        <f t="shared" si="22"/>
        <v>4.988611723156363E-2</v>
      </c>
      <c r="O82" s="3">
        <f t="shared" si="23"/>
        <v>0.13643260846225164</v>
      </c>
      <c r="P82" s="3">
        <f t="shared" si="24"/>
        <v>4.9886117231563623E-2</v>
      </c>
      <c r="Q82" s="3">
        <f t="shared" si="25"/>
        <v>4.988611723156363E-2</v>
      </c>
      <c r="R82" s="3">
        <f t="shared" si="26"/>
        <v>6.7916835195468372E-2</v>
      </c>
      <c r="S82" s="3">
        <f t="shared" si="27"/>
        <v>0.37312698772308583</v>
      </c>
      <c r="T82" s="3">
        <f t="shared" si="28"/>
        <v>-0.98583646761840937</v>
      </c>
    </row>
    <row r="83" spans="1:20" s="3" customFormat="1" ht="15" customHeight="1" x14ac:dyDescent="0.35">
      <c r="A83" s="5">
        <v>78</v>
      </c>
      <c r="B83" s="1">
        <v>1</v>
      </c>
      <c r="C83" s="1">
        <v>1</v>
      </c>
      <c r="D83" s="1">
        <v>1</v>
      </c>
      <c r="E83" s="5" t="str">
        <f t="shared" si="16"/>
        <v>111</v>
      </c>
      <c r="F83" s="6">
        <v>0</v>
      </c>
      <c r="G83" s="3">
        <f t="shared" si="17"/>
        <v>0.73225387278816301</v>
      </c>
      <c r="H83" s="3">
        <f t="shared" si="17"/>
        <v>0.73225387278816301</v>
      </c>
      <c r="I83" s="3">
        <f t="shared" si="17"/>
        <v>0.73225387278816301</v>
      </c>
      <c r="J83" s="3">
        <f t="shared" si="18"/>
        <v>0.95032385315969026</v>
      </c>
      <c r="K83" s="3">
        <f t="shared" si="19"/>
        <v>0.37312698772308583</v>
      </c>
      <c r="L83" s="3">
        <f t="shared" si="20"/>
        <v>0.13643260846225166</v>
      </c>
      <c r="M83" s="3">
        <f t="shared" si="21"/>
        <v>0.13643260846225166</v>
      </c>
      <c r="N83" s="3">
        <f t="shared" si="22"/>
        <v>4.988611723156363E-2</v>
      </c>
      <c r="O83" s="3">
        <f t="shared" si="23"/>
        <v>0.13643260846225164</v>
      </c>
      <c r="P83" s="3">
        <f t="shared" si="24"/>
        <v>4.9886117231563623E-2</v>
      </c>
      <c r="Q83" s="3">
        <f t="shared" si="25"/>
        <v>4.988611723156363E-2</v>
      </c>
      <c r="R83" s="3">
        <f t="shared" si="26"/>
        <v>6.7916835195468372E-2</v>
      </c>
      <c r="S83" s="3">
        <f t="shared" si="27"/>
        <v>0.37312698772308583</v>
      </c>
      <c r="T83" s="3">
        <f t="shared" si="28"/>
        <v>-0.98583646761840937</v>
      </c>
    </row>
    <row r="84" spans="1:20" s="3" customFormat="1" ht="15" customHeight="1" x14ac:dyDescent="0.35">
      <c r="A84" s="5">
        <v>79</v>
      </c>
      <c r="B84" s="1">
        <v>0</v>
      </c>
      <c r="C84" s="1">
        <v>1</v>
      </c>
      <c r="D84" s="1">
        <v>1</v>
      </c>
      <c r="E84" s="5" t="str">
        <f t="shared" si="16"/>
        <v>011</v>
      </c>
      <c r="F84" s="6">
        <v>8.2855891838239173E-3</v>
      </c>
      <c r="G84" s="3">
        <f t="shared" si="17"/>
        <v>0.73225387278816301</v>
      </c>
      <c r="H84" s="3">
        <f t="shared" si="17"/>
        <v>0.73225387278816301</v>
      </c>
      <c r="I84" s="3">
        <f t="shared" si="17"/>
        <v>0.73225387278816301</v>
      </c>
      <c r="J84" s="3">
        <f t="shared" si="18"/>
        <v>0.94723949007337505</v>
      </c>
      <c r="K84" s="3">
        <f t="shared" si="19"/>
        <v>0.37191596991729819</v>
      </c>
      <c r="L84" s="3">
        <f t="shared" si="20"/>
        <v>0.13598980393839219</v>
      </c>
      <c r="M84" s="3">
        <f t="shared" si="21"/>
        <v>0.13598980393839219</v>
      </c>
      <c r="N84" s="3">
        <f t="shared" si="22"/>
        <v>4.9724207270030997E-2</v>
      </c>
      <c r="O84" s="3">
        <f t="shared" si="23"/>
        <v>0.13598980393839216</v>
      </c>
      <c r="P84" s="3">
        <f t="shared" si="24"/>
        <v>4.9724207270030983E-2</v>
      </c>
      <c r="Q84" s="3">
        <f t="shared" si="25"/>
        <v>4.972420727003099E-2</v>
      </c>
      <c r="R84" s="3">
        <f t="shared" si="26"/>
        <v>7.0941996457432252E-2</v>
      </c>
      <c r="S84" s="3">
        <f t="shared" si="27"/>
        <v>0.13598980393839216</v>
      </c>
      <c r="T84" s="3">
        <f t="shared" si="28"/>
        <v>-1.9951753670977881</v>
      </c>
    </row>
    <row r="85" spans="1:20" s="3" customFormat="1" ht="15" customHeight="1" x14ac:dyDescent="0.35">
      <c r="A85" s="5">
        <v>80</v>
      </c>
      <c r="B85" s="1">
        <v>1</v>
      </c>
      <c r="C85" s="1">
        <v>0</v>
      </c>
      <c r="D85" s="1">
        <v>1</v>
      </c>
      <c r="E85" s="5" t="str">
        <f t="shared" si="16"/>
        <v>101</v>
      </c>
      <c r="F85" s="6">
        <v>4.1423331629116241E-3</v>
      </c>
      <c r="G85" s="3">
        <f t="shared" si="17"/>
        <v>0.73225387278816301</v>
      </c>
      <c r="H85" s="3">
        <f t="shared" si="17"/>
        <v>0.73225387278816301</v>
      </c>
      <c r="I85" s="3">
        <f t="shared" si="17"/>
        <v>0.73225387278816301</v>
      </c>
      <c r="J85" s="3">
        <f t="shared" si="18"/>
        <v>0.94880381304976436</v>
      </c>
      <c r="K85" s="3">
        <f t="shared" si="19"/>
        <v>0.37253017224218504</v>
      </c>
      <c r="L85" s="3">
        <f t="shared" si="20"/>
        <v>0.13621438492037702</v>
      </c>
      <c r="M85" s="3">
        <f t="shared" si="21"/>
        <v>0.13621438492037705</v>
      </c>
      <c r="N85" s="3">
        <f t="shared" si="22"/>
        <v>4.9806324538926985E-2</v>
      </c>
      <c r="O85" s="3">
        <f t="shared" si="23"/>
        <v>0.13621438492037705</v>
      </c>
      <c r="P85" s="3">
        <f t="shared" si="24"/>
        <v>4.9806324538926985E-2</v>
      </c>
      <c r="Q85" s="3">
        <f t="shared" si="25"/>
        <v>4.9806324538926978E-2</v>
      </c>
      <c r="R85" s="3">
        <f t="shared" si="26"/>
        <v>6.9407699379902849E-2</v>
      </c>
      <c r="S85" s="3">
        <f t="shared" si="27"/>
        <v>0.13621438492037705</v>
      </c>
      <c r="T85" s="3">
        <f t="shared" si="28"/>
        <v>-1.9935252746882337</v>
      </c>
    </row>
    <row r="86" spans="1:20" s="3" customFormat="1" ht="15" customHeight="1" x14ac:dyDescent="0.35">
      <c r="A86" s="5">
        <v>81</v>
      </c>
      <c r="B86" s="1">
        <v>0</v>
      </c>
      <c r="C86" s="1">
        <v>0</v>
      </c>
      <c r="D86" s="1">
        <v>1</v>
      </c>
      <c r="E86" s="5" t="str">
        <f t="shared" si="16"/>
        <v>001</v>
      </c>
      <c r="F86" s="6">
        <v>7.3107041745652052E-2</v>
      </c>
      <c r="G86" s="3">
        <f t="shared" si="17"/>
        <v>0.73225387278816301</v>
      </c>
      <c r="H86" s="3">
        <f t="shared" si="17"/>
        <v>0.73225387278816301</v>
      </c>
      <c r="I86" s="3">
        <f t="shared" si="17"/>
        <v>0.73225387278816301</v>
      </c>
      <c r="J86" s="3">
        <f t="shared" si="18"/>
        <v>0.91614529816679025</v>
      </c>
      <c r="K86" s="3">
        <f t="shared" si="19"/>
        <v>0.35970741372541443</v>
      </c>
      <c r="L86" s="3">
        <f t="shared" si="20"/>
        <v>0.13152578707115656</v>
      </c>
      <c r="M86" s="3">
        <f t="shared" si="21"/>
        <v>0.13152578707115656</v>
      </c>
      <c r="N86" s="3">
        <f t="shared" si="22"/>
        <v>4.8091954751570874E-2</v>
      </c>
      <c r="O86" s="3">
        <f t="shared" si="23"/>
        <v>0.13152578707115659</v>
      </c>
      <c r="P86" s="3">
        <f t="shared" si="24"/>
        <v>4.8091954751570881E-2</v>
      </c>
      <c r="Q86" s="3">
        <f t="shared" si="25"/>
        <v>4.8091954751570874E-2</v>
      </c>
      <c r="R86" s="3">
        <f t="shared" si="26"/>
        <v>0.10143936080640317</v>
      </c>
      <c r="S86" s="3">
        <f t="shared" si="27"/>
        <v>4.8091954751570874E-2</v>
      </c>
      <c r="T86" s="3">
        <f t="shared" si="28"/>
        <v>-3.0346403767421855</v>
      </c>
    </row>
    <row r="87" spans="1:20" s="3" customFormat="1" ht="15" customHeight="1" x14ac:dyDescent="0.35">
      <c r="A87" s="5">
        <v>82</v>
      </c>
      <c r="B87" s="1">
        <v>1</v>
      </c>
      <c r="C87" s="1">
        <v>1</v>
      </c>
      <c r="D87" s="1">
        <v>1</v>
      </c>
      <c r="E87" s="5" t="str">
        <f t="shared" si="16"/>
        <v>111</v>
      </c>
      <c r="F87" s="6">
        <v>0</v>
      </c>
      <c r="G87" s="3">
        <f t="shared" si="17"/>
        <v>0.73225387278816301</v>
      </c>
      <c r="H87" s="3">
        <f t="shared" si="17"/>
        <v>0.73225387278816301</v>
      </c>
      <c r="I87" s="3">
        <f t="shared" si="17"/>
        <v>0.73225387278816301</v>
      </c>
      <c r="J87" s="3">
        <f t="shared" si="18"/>
        <v>0.95032385315969026</v>
      </c>
      <c r="K87" s="3">
        <f t="shared" si="19"/>
        <v>0.37312698772308583</v>
      </c>
      <c r="L87" s="3">
        <f t="shared" si="20"/>
        <v>0.13643260846225166</v>
      </c>
      <c r="M87" s="3">
        <f t="shared" si="21"/>
        <v>0.13643260846225166</v>
      </c>
      <c r="N87" s="3">
        <f t="shared" si="22"/>
        <v>4.988611723156363E-2</v>
      </c>
      <c r="O87" s="3">
        <f t="shared" si="23"/>
        <v>0.13643260846225164</v>
      </c>
      <c r="P87" s="3">
        <f t="shared" si="24"/>
        <v>4.9886117231563623E-2</v>
      </c>
      <c r="Q87" s="3">
        <f t="shared" si="25"/>
        <v>4.988611723156363E-2</v>
      </c>
      <c r="R87" s="3">
        <f t="shared" si="26"/>
        <v>6.7916835195468372E-2</v>
      </c>
      <c r="S87" s="3">
        <f t="shared" si="27"/>
        <v>0.37312698772308583</v>
      </c>
      <c r="T87" s="3">
        <f t="shared" si="28"/>
        <v>-0.98583646761840937</v>
      </c>
    </row>
    <row r="88" spans="1:20" s="3" customFormat="1" ht="15" customHeight="1" x14ac:dyDescent="0.35">
      <c r="A88" s="5">
        <v>83</v>
      </c>
      <c r="B88" s="1">
        <v>0</v>
      </c>
      <c r="C88" s="1">
        <v>0</v>
      </c>
      <c r="D88" s="1">
        <v>0</v>
      </c>
      <c r="E88" s="5" t="str">
        <f t="shared" si="16"/>
        <v>000</v>
      </c>
      <c r="F88" s="6">
        <v>1.4924611300721353E-2</v>
      </c>
      <c r="G88" s="3">
        <f t="shared" si="17"/>
        <v>0.73225387278816301</v>
      </c>
      <c r="H88" s="3">
        <f t="shared" si="17"/>
        <v>0.73225387278816301</v>
      </c>
      <c r="I88" s="3">
        <f t="shared" si="17"/>
        <v>0.73225387278816301</v>
      </c>
      <c r="J88" s="3">
        <f t="shared" si="18"/>
        <v>0.94463844860415069</v>
      </c>
      <c r="K88" s="3">
        <f t="shared" si="19"/>
        <v>0.37089471935610507</v>
      </c>
      <c r="L88" s="3">
        <f t="shared" si="20"/>
        <v>0.13561638715927538</v>
      </c>
      <c r="M88" s="3">
        <f t="shared" si="21"/>
        <v>0.13561638715927538</v>
      </c>
      <c r="N88" s="3">
        <f t="shared" si="22"/>
        <v>4.9587668700335555E-2</v>
      </c>
      <c r="O88" s="3">
        <f t="shared" si="23"/>
        <v>0.13561638715927538</v>
      </c>
      <c r="P88" s="3">
        <f t="shared" si="24"/>
        <v>4.9587668700335555E-2</v>
      </c>
      <c r="Q88" s="3">
        <f t="shared" si="25"/>
        <v>4.9587668700335555E-2</v>
      </c>
      <c r="R88" s="3">
        <f t="shared" si="26"/>
        <v>7.3493113065062093E-2</v>
      </c>
      <c r="S88" s="3">
        <f t="shared" si="27"/>
        <v>7.3493113065062093E-2</v>
      </c>
      <c r="T88" s="3">
        <f t="shared" si="28"/>
        <v>-2.6105635769485196</v>
      </c>
    </row>
    <row r="89" spans="1:20" s="3" customFormat="1" ht="15" customHeight="1" x14ac:dyDescent="0.35">
      <c r="A89" s="5">
        <v>84</v>
      </c>
      <c r="B89" s="1">
        <v>1</v>
      </c>
      <c r="C89" s="1">
        <v>0</v>
      </c>
      <c r="D89" s="1">
        <v>0</v>
      </c>
      <c r="E89" s="5" t="str">
        <f t="shared" si="16"/>
        <v>100</v>
      </c>
      <c r="F89" s="6">
        <v>5.9937499820951347E-2</v>
      </c>
      <c r="G89" s="3">
        <f t="shared" si="17"/>
        <v>0.73225387278816301</v>
      </c>
      <c r="H89" s="3">
        <f t="shared" si="17"/>
        <v>0.73225387278816301</v>
      </c>
      <c r="I89" s="3">
        <f t="shared" si="17"/>
        <v>0.73225387278816301</v>
      </c>
      <c r="J89" s="3">
        <f t="shared" si="18"/>
        <v>0.92357923050896984</v>
      </c>
      <c r="K89" s="3">
        <f t="shared" si="19"/>
        <v>0.36262620901036097</v>
      </c>
      <c r="L89" s="3">
        <f t="shared" si="20"/>
        <v>0.13259303459651678</v>
      </c>
      <c r="M89" s="3">
        <f t="shared" si="21"/>
        <v>0.13259303459651678</v>
      </c>
      <c r="N89" s="3">
        <f t="shared" si="22"/>
        <v>4.8482190163510137E-2</v>
      </c>
      <c r="O89" s="3">
        <f t="shared" si="23"/>
        <v>0.13259303459651678</v>
      </c>
      <c r="P89" s="3">
        <f t="shared" si="24"/>
        <v>4.8482190163510151E-2</v>
      </c>
      <c r="Q89" s="3">
        <f t="shared" si="25"/>
        <v>4.8482190163510144E-2</v>
      </c>
      <c r="R89" s="3">
        <f t="shared" si="26"/>
        <v>9.4148116709558249E-2</v>
      </c>
      <c r="S89" s="3">
        <f t="shared" si="27"/>
        <v>4.8482190163510137E-2</v>
      </c>
      <c r="T89" s="3">
        <f t="shared" si="28"/>
        <v>-3.0265587616014513</v>
      </c>
    </row>
    <row r="90" spans="1:20" s="3" customFormat="1" ht="15" customHeight="1" x14ac:dyDescent="0.35">
      <c r="A90" s="5">
        <v>85</v>
      </c>
      <c r="B90" s="1">
        <v>0</v>
      </c>
      <c r="C90" s="1">
        <v>0</v>
      </c>
      <c r="D90" s="1">
        <v>0</v>
      </c>
      <c r="E90" s="5" t="str">
        <f t="shared" si="16"/>
        <v>000</v>
      </c>
      <c r="F90" s="6">
        <v>0.60636149655273952</v>
      </c>
      <c r="G90" s="3">
        <f t="shared" si="17"/>
        <v>0.73225387278816301</v>
      </c>
      <c r="H90" s="3">
        <f t="shared" si="17"/>
        <v>0.73225387278816301</v>
      </c>
      <c r="I90" s="3">
        <f t="shared" si="17"/>
        <v>0.73225387278816301</v>
      </c>
      <c r="J90" s="3">
        <f t="shared" si="18"/>
        <v>0.15511740940786065</v>
      </c>
      <c r="K90" s="3">
        <f t="shared" si="19"/>
        <v>6.0903966077801817E-2</v>
      </c>
      <c r="L90" s="3">
        <f t="shared" si="20"/>
        <v>2.2269327148905359E-2</v>
      </c>
      <c r="M90" s="3">
        <f t="shared" si="21"/>
        <v>2.2269327148905359E-2</v>
      </c>
      <c r="N90" s="3">
        <f t="shared" si="22"/>
        <v>8.1427034001604458E-3</v>
      </c>
      <c r="O90" s="3">
        <f t="shared" si="23"/>
        <v>2.2269327148905359E-2</v>
      </c>
      <c r="P90" s="3">
        <f t="shared" si="24"/>
        <v>8.1427034001604458E-3</v>
      </c>
      <c r="Q90" s="3">
        <f t="shared" si="25"/>
        <v>8.1427034001604458E-3</v>
      </c>
      <c r="R90" s="3">
        <f t="shared" si="26"/>
        <v>0.84785994227500072</v>
      </c>
      <c r="S90" s="3">
        <f t="shared" si="27"/>
        <v>0.84785994227500072</v>
      </c>
      <c r="T90" s="3">
        <f t="shared" si="28"/>
        <v>-0.1650398192426028</v>
      </c>
    </row>
    <row r="91" spans="1:20" s="3" customFormat="1" ht="15" customHeight="1" x14ac:dyDescent="0.35">
      <c r="A91" s="5">
        <v>86</v>
      </c>
      <c r="B91" s="1">
        <v>0</v>
      </c>
      <c r="C91" s="1">
        <v>1</v>
      </c>
      <c r="D91" s="1">
        <v>0</v>
      </c>
      <c r="E91" s="5" t="str">
        <f t="shared" si="16"/>
        <v>010</v>
      </c>
      <c r="F91" s="6">
        <v>0</v>
      </c>
      <c r="G91" s="3">
        <f t="shared" si="17"/>
        <v>0.73225387278816301</v>
      </c>
      <c r="H91" s="3">
        <f t="shared" si="17"/>
        <v>0.73225387278816301</v>
      </c>
      <c r="I91" s="3">
        <f t="shared" si="17"/>
        <v>0.73225387278816301</v>
      </c>
      <c r="J91" s="3">
        <f t="shared" si="18"/>
        <v>0.95032385315969026</v>
      </c>
      <c r="K91" s="3">
        <f t="shared" si="19"/>
        <v>0.37312698772308583</v>
      </c>
      <c r="L91" s="3">
        <f t="shared" si="20"/>
        <v>0.13643260846225166</v>
      </c>
      <c r="M91" s="3">
        <f t="shared" si="21"/>
        <v>0.13643260846225166</v>
      </c>
      <c r="N91" s="3">
        <f t="shared" si="22"/>
        <v>4.988611723156363E-2</v>
      </c>
      <c r="O91" s="3">
        <f t="shared" si="23"/>
        <v>0.13643260846225164</v>
      </c>
      <c r="P91" s="3">
        <f t="shared" si="24"/>
        <v>4.9886117231563623E-2</v>
      </c>
      <c r="Q91" s="3">
        <f t="shared" si="25"/>
        <v>4.988611723156363E-2</v>
      </c>
      <c r="R91" s="3">
        <f t="shared" si="26"/>
        <v>6.7916835195468372E-2</v>
      </c>
      <c r="S91" s="3">
        <f t="shared" si="27"/>
        <v>4.9886117231563623E-2</v>
      </c>
      <c r="T91" s="3">
        <f t="shared" si="28"/>
        <v>-2.9980125267250566</v>
      </c>
    </row>
    <row r="92" spans="1:20" s="3" customFormat="1" ht="15" customHeight="1" x14ac:dyDescent="0.35">
      <c r="A92" s="5">
        <v>87</v>
      </c>
      <c r="B92" s="1">
        <v>1</v>
      </c>
      <c r="C92" s="1">
        <v>1</v>
      </c>
      <c r="D92" s="1">
        <v>1</v>
      </c>
      <c r="E92" s="5" t="str">
        <f t="shared" si="16"/>
        <v>111</v>
      </c>
      <c r="F92" s="6">
        <v>0</v>
      </c>
      <c r="G92" s="3">
        <f t="shared" si="17"/>
        <v>0.73225387278816301</v>
      </c>
      <c r="H92" s="3">
        <f t="shared" si="17"/>
        <v>0.73225387278816301</v>
      </c>
      <c r="I92" s="3">
        <f t="shared" si="17"/>
        <v>0.73225387278816301</v>
      </c>
      <c r="J92" s="3">
        <f t="shared" si="18"/>
        <v>0.95032385315969026</v>
      </c>
      <c r="K92" s="3">
        <f t="shared" si="19"/>
        <v>0.37312698772308583</v>
      </c>
      <c r="L92" s="3">
        <f t="shared" si="20"/>
        <v>0.13643260846225166</v>
      </c>
      <c r="M92" s="3">
        <f t="shared" si="21"/>
        <v>0.13643260846225166</v>
      </c>
      <c r="N92" s="3">
        <f t="shared" si="22"/>
        <v>4.988611723156363E-2</v>
      </c>
      <c r="O92" s="3">
        <f t="shared" si="23"/>
        <v>0.13643260846225164</v>
      </c>
      <c r="P92" s="3">
        <f t="shared" si="24"/>
        <v>4.9886117231563623E-2</v>
      </c>
      <c r="Q92" s="3">
        <f t="shared" si="25"/>
        <v>4.988611723156363E-2</v>
      </c>
      <c r="R92" s="3">
        <f t="shared" si="26"/>
        <v>6.7916835195468372E-2</v>
      </c>
      <c r="S92" s="3">
        <f t="shared" si="27"/>
        <v>0.37312698772308583</v>
      </c>
      <c r="T92" s="3">
        <f t="shared" si="28"/>
        <v>-0.98583646761840937</v>
      </c>
    </row>
    <row r="93" spans="1:20" s="3" customFormat="1" ht="15" customHeight="1" x14ac:dyDescent="0.35">
      <c r="A93" s="5">
        <v>88</v>
      </c>
      <c r="B93" s="1">
        <v>1</v>
      </c>
      <c r="C93" s="1">
        <v>1</v>
      </c>
      <c r="D93" s="1">
        <v>0</v>
      </c>
      <c r="E93" s="5" t="str">
        <f t="shared" si="16"/>
        <v>110</v>
      </c>
      <c r="F93" s="6">
        <v>4.2369759799270108E-2</v>
      </c>
      <c r="G93" s="3">
        <f t="shared" si="17"/>
        <v>0.73225387278816301</v>
      </c>
      <c r="H93" s="3">
        <f t="shared" si="17"/>
        <v>0.73225387278816301</v>
      </c>
      <c r="I93" s="3">
        <f t="shared" si="17"/>
        <v>0.73225387278816301</v>
      </c>
      <c r="J93" s="3">
        <f t="shared" si="18"/>
        <v>0.93255503817420238</v>
      </c>
      <c r="K93" s="3">
        <f t="shared" si="19"/>
        <v>0.36615039296657204</v>
      </c>
      <c r="L93" s="3">
        <f t="shared" si="20"/>
        <v>0.1338816404215222</v>
      </c>
      <c r="M93" s="3">
        <f t="shared" si="21"/>
        <v>0.13388164042152217</v>
      </c>
      <c r="N93" s="3">
        <f t="shared" si="22"/>
        <v>4.8953364481556565E-2</v>
      </c>
      <c r="O93" s="3">
        <f t="shared" si="23"/>
        <v>0.13388164042152217</v>
      </c>
      <c r="P93" s="3">
        <f t="shared" si="24"/>
        <v>4.8953364481556565E-2</v>
      </c>
      <c r="Q93" s="3">
        <f t="shared" si="25"/>
        <v>4.8953364481556565E-2</v>
      </c>
      <c r="R93" s="3">
        <f t="shared" si="26"/>
        <v>8.5344592324191823E-2</v>
      </c>
      <c r="S93" s="3">
        <f t="shared" si="27"/>
        <v>0.1338816404215222</v>
      </c>
      <c r="T93" s="3">
        <f t="shared" si="28"/>
        <v>-2.0107991497896514</v>
      </c>
    </row>
    <row r="94" spans="1:20" s="3" customFormat="1" ht="15" customHeight="1" x14ac:dyDescent="0.35">
      <c r="A94" s="5">
        <v>89</v>
      </c>
      <c r="B94" s="1">
        <v>1</v>
      </c>
      <c r="C94" s="1">
        <v>1</v>
      </c>
      <c r="D94" s="1">
        <v>0</v>
      </c>
      <c r="E94" s="5" t="str">
        <f t="shared" si="16"/>
        <v>110</v>
      </c>
      <c r="F94" s="6">
        <v>1.2429218263712658E-2</v>
      </c>
      <c r="G94" s="3">
        <f t="shared" si="17"/>
        <v>0.73225387278816301</v>
      </c>
      <c r="H94" s="3">
        <f t="shared" si="17"/>
        <v>0.73225387278816301</v>
      </c>
      <c r="I94" s="3">
        <f t="shared" si="17"/>
        <v>0.73225387278816301</v>
      </c>
      <c r="J94" s="3">
        <f t="shared" si="18"/>
        <v>0.94562996055260484</v>
      </c>
      <c r="K94" s="3">
        <f t="shared" si="19"/>
        <v>0.37128401808346856</v>
      </c>
      <c r="L94" s="3">
        <f t="shared" si="20"/>
        <v>0.1357587329090946</v>
      </c>
      <c r="M94" s="3">
        <f t="shared" si="21"/>
        <v>0.13575873290909457</v>
      </c>
      <c r="N94" s="3">
        <f t="shared" si="22"/>
        <v>4.9639716937505039E-2</v>
      </c>
      <c r="O94" s="3">
        <f t="shared" si="23"/>
        <v>0.13575873290909457</v>
      </c>
      <c r="P94" s="3">
        <f t="shared" si="24"/>
        <v>4.9639716937505039E-2</v>
      </c>
      <c r="Q94" s="3">
        <f t="shared" si="25"/>
        <v>4.9639716937505046E-2</v>
      </c>
      <c r="R94" s="3">
        <f t="shared" si="26"/>
        <v>7.2520632376732619E-2</v>
      </c>
      <c r="S94" s="3">
        <f t="shared" si="27"/>
        <v>0.1357587329090946</v>
      </c>
      <c r="T94" s="3">
        <f t="shared" si="28"/>
        <v>-1.9968759914151712</v>
      </c>
    </row>
    <row r="95" spans="1:20" s="3" customFormat="1" ht="15" customHeight="1" x14ac:dyDescent="0.35">
      <c r="A95" s="5">
        <v>90</v>
      </c>
      <c r="B95" s="1">
        <v>1</v>
      </c>
      <c r="C95" s="1">
        <v>1</v>
      </c>
      <c r="D95" s="1">
        <v>1</v>
      </c>
      <c r="E95" s="5" t="str">
        <f t="shared" si="16"/>
        <v>111</v>
      </c>
      <c r="F95" s="6">
        <v>0</v>
      </c>
      <c r="G95" s="3">
        <f t="shared" si="17"/>
        <v>0.73225387278816301</v>
      </c>
      <c r="H95" s="3">
        <f t="shared" si="17"/>
        <v>0.73225387278816301</v>
      </c>
      <c r="I95" s="3">
        <f t="shared" si="17"/>
        <v>0.73225387278816301</v>
      </c>
      <c r="J95" s="3">
        <f t="shared" si="18"/>
        <v>0.95032385315969026</v>
      </c>
      <c r="K95" s="3">
        <f t="shared" si="19"/>
        <v>0.37312698772308583</v>
      </c>
      <c r="L95" s="3">
        <f t="shared" si="20"/>
        <v>0.13643260846225166</v>
      </c>
      <c r="M95" s="3">
        <f t="shared" si="21"/>
        <v>0.13643260846225166</v>
      </c>
      <c r="N95" s="3">
        <f t="shared" si="22"/>
        <v>4.988611723156363E-2</v>
      </c>
      <c r="O95" s="3">
        <f t="shared" si="23"/>
        <v>0.13643260846225164</v>
      </c>
      <c r="P95" s="3">
        <f t="shared" si="24"/>
        <v>4.9886117231563623E-2</v>
      </c>
      <c r="Q95" s="3">
        <f t="shared" si="25"/>
        <v>4.988611723156363E-2</v>
      </c>
      <c r="R95" s="3">
        <f t="shared" si="26"/>
        <v>6.7916835195468372E-2</v>
      </c>
      <c r="S95" s="3">
        <f t="shared" si="27"/>
        <v>0.37312698772308583</v>
      </c>
      <c r="T95" s="3">
        <f t="shared" si="28"/>
        <v>-0.98583646761840937</v>
      </c>
    </row>
    <row r="96" spans="1:20" s="3" customFormat="1" ht="15" customHeight="1" x14ac:dyDescent="0.35">
      <c r="A96" s="5">
        <v>91</v>
      </c>
      <c r="B96" s="1">
        <v>1</v>
      </c>
      <c r="C96" s="1">
        <v>1</v>
      </c>
      <c r="D96" s="1">
        <v>0</v>
      </c>
      <c r="E96" s="5" t="str">
        <f t="shared" si="16"/>
        <v>110</v>
      </c>
      <c r="F96" s="6">
        <v>0.1631089041375148</v>
      </c>
      <c r="G96" s="3">
        <f t="shared" si="17"/>
        <v>0.73225387278816301</v>
      </c>
      <c r="H96" s="3">
        <f t="shared" si="17"/>
        <v>0.73225387278816301</v>
      </c>
      <c r="I96" s="3">
        <f t="shared" si="17"/>
        <v>0.73225387278816301</v>
      </c>
      <c r="J96" s="3">
        <f t="shared" si="18"/>
        <v>0.84572310079035506</v>
      </c>
      <c r="K96" s="3">
        <f t="shared" si="19"/>
        <v>0.33205744757067207</v>
      </c>
      <c r="L96" s="3">
        <f t="shared" si="20"/>
        <v>0.12141567139873001</v>
      </c>
      <c r="M96" s="3">
        <f t="shared" si="21"/>
        <v>0.12141567139873002</v>
      </c>
      <c r="N96" s="3">
        <f t="shared" si="22"/>
        <v>4.439522549201938E-2</v>
      </c>
      <c r="O96" s="3">
        <f t="shared" si="23"/>
        <v>0.12141567139873001</v>
      </c>
      <c r="P96" s="3">
        <f t="shared" si="24"/>
        <v>4.4395225492019366E-2</v>
      </c>
      <c r="Q96" s="3">
        <f t="shared" si="25"/>
        <v>4.4395225492019373E-2</v>
      </c>
      <c r="R96" s="3">
        <f t="shared" si="26"/>
        <v>0.17050986175707983</v>
      </c>
      <c r="S96" s="3">
        <f t="shared" si="27"/>
        <v>0.12141567139873001</v>
      </c>
      <c r="T96" s="3">
        <f t="shared" si="28"/>
        <v>-2.1085353197363532</v>
      </c>
    </row>
    <row r="97" spans="1:20" s="3" customFormat="1" ht="15" customHeight="1" x14ac:dyDescent="0.35">
      <c r="A97" s="5">
        <v>92</v>
      </c>
      <c r="B97" s="1">
        <v>1</v>
      </c>
      <c r="C97" s="1">
        <v>0</v>
      </c>
      <c r="D97" s="1">
        <v>0</v>
      </c>
      <c r="E97" s="5" t="str">
        <f t="shared" si="16"/>
        <v>100</v>
      </c>
      <c r="F97" s="6">
        <v>4.1423658945638738E-3</v>
      </c>
      <c r="G97" s="3">
        <f t="shared" si="17"/>
        <v>0.73225387278816301</v>
      </c>
      <c r="H97" s="3">
        <f t="shared" si="17"/>
        <v>0.73225387278816301</v>
      </c>
      <c r="I97" s="3">
        <f t="shared" si="17"/>
        <v>0.73225387278816301</v>
      </c>
      <c r="J97" s="3">
        <f t="shared" si="18"/>
        <v>0.94880380086668636</v>
      </c>
      <c r="K97" s="3">
        <f t="shared" si="19"/>
        <v>0.37253016745872614</v>
      </c>
      <c r="L97" s="3">
        <f t="shared" si="20"/>
        <v>0.13621438317132162</v>
      </c>
      <c r="M97" s="3">
        <f t="shared" si="21"/>
        <v>0.13621438317132162</v>
      </c>
      <c r="N97" s="3">
        <f t="shared" si="22"/>
        <v>4.9806323899390839E-2</v>
      </c>
      <c r="O97" s="3">
        <f t="shared" si="23"/>
        <v>0.13621438317132162</v>
      </c>
      <c r="P97" s="3">
        <f t="shared" si="24"/>
        <v>4.9806323899390839E-2</v>
      </c>
      <c r="Q97" s="3">
        <f t="shared" si="25"/>
        <v>4.9806323899390832E-2</v>
      </c>
      <c r="R97" s="3">
        <f t="shared" si="26"/>
        <v>6.9407711329136645E-2</v>
      </c>
      <c r="S97" s="3">
        <f t="shared" si="27"/>
        <v>4.9806323899390839E-2</v>
      </c>
      <c r="T97" s="3">
        <f t="shared" si="28"/>
        <v>-2.9996133170820176</v>
      </c>
    </row>
    <row r="98" spans="1:20" s="3" customFormat="1" ht="15" customHeight="1" x14ac:dyDescent="0.35">
      <c r="A98" s="5">
        <v>93</v>
      </c>
      <c r="B98" s="1">
        <v>0</v>
      </c>
      <c r="C98" s="1">
        <v>1</v>
      </c>
      <c r="D98" s="1">
        <v>1</v>
      </c>
      <c r="E98" s="5" t="str">
        <f t="shared" si="16"/>
        <v>011</v>
      </c>
      <c r="F98" s="6">
        <v>6.8821173180840051E-2</v>
      </c>
      <c r="G98" s="3">
        <f t="shared" si="17"/>
        <v>0.73225387278816301</v>
      </c>
      <c r="H98" s="3">
        <f t="shared" si="17"/>
        <v>0.73225387278816301</v>
      </c>
      <c r="I98" s="3">
        <f t="shared" si="17"/>
        <v>0.73225387278816301</v>
      </c>
      <c r="J98" s="3">
        <f t="shared" si="18"/>
        <v>0.91863399509470867</v>
      </c>
      <c r="K98" s="3">
        <f t="shared" si="19"/>
        <v>0.36068455429174079</v>
      </c>
      <c r="L98" s="3">
        <f t="shared" si="20"/>
        <v>0.13188307518132975</v>
      </c>
      <c r="M98" s="3">
        <f t="shared" si="21"/>
        <v>0.13188307518132972</v>
      </c>
      <c r="N98" s="3">
        <f t="shared" si="22"/>
        <v>4.822259592856247E-2</v>
      </c>
      <c r="O98" s="3">
        <f t="shared" si="23"/>
        <v>0.13188307518132972</v>
      </c>
      <c r="P98" s="3">
        <f t="shared" si="24"/>
        <v>4.822259592856247E-2</v>
      </c>
      <c r="Q98" s="3">
        <f t="shared" si="25"/>
        <v>4.8222595928562477E-2</v>
      </c>
      <c r="R98" s="3">
        <f t="shared" si="26"/>
        <v>9.8998432378582552E-2</v>
      </c>
      <c r="S98" s="3">
        <f t="shared" si="27"/>
        <v>0.13188307518132972</v>
      </c>
      <c r="T98" s="3">
        <f t="shared" si="28"/>
        <v>-2.0258395430240066</v>
      </c>
    </row>
    <row r="99" spans="1:20" s="3" customFormat="1" ht="15" customHeight="1" x14ac:dyDescent="0.35">
      <c r="A99" s="5">
        <v>94</v>
      </c>
      <c r="B99" s="1">
        <v>0</v>
      </c>
      <c r="C99" s="1">
        <v>0</v>
      </c>
      <c r="D99" s="1">
        <v>0</v>
      </c>
      <c r="E99" s="5" t="str">
        <f t="shared" si="16"/>
        <v>000</v>
      </c>
      <c r="F99" s="6">
        <v>0.23986980470641714</v>
      </c>
      <c r="G99" s="3">
        <f t="shared" si="17"/>
        <v>0.73225387278816301</v>
      </c>
      <c r="H99" s="3">
        <f t="shared" si="17"/>
        <v>0.73225387278816301</v>
      </c>
      <c r="I99" s="3">
        <f t="shared" si="17"/>
        <v>0.73225387278816301</v>
      </c>
      <c r="J99" s="3">
        <f t="shared" si="18"/>
        <v>0.75273571519234472</v>
      </c>
      <c r="K99" s="3">
        <f t="shared" si="19"/>
        <v>0.29554767990665826</v>
      </c>
      <c r="L99" s="3">
        <f t="shared" si="20"/>
        <v>0.10806599956944683</v>
      </c>
      <c r="M99" s="3">
        <f t="shared" si="21"/>
        <v>0.10806599956944683</v>
      </c>
      <c r="N99" s="3">
        <f t="shared" si="22"/>
        <v>3.95139635900102E-2</v>
      </c>
      <c r="O99" s="3">
        <f t="shared" si="23"/>
        <v>0.10806599956944683</v>
      </c>
      <c r="P99" s="3">
        <f t="shared" si="24"/>
        <v>3.95139635900102E-2</v>
      </c>
      <c r="Q99" s="3">
        <f t="shared" si="25"/>
        <v>3.95139635900102E-2</v>
      </c>
      <c r="R99" s="3">
        <f t="shared" si="26"/>
        <v>0.26171243061497068</v>
      </c>
      <c r="S99" s="3">
        <f t="shared" si="27"/>
        <v>0.26171243061497068</v>
      </c>
      <c r="T99" s="3">
        <f t="shared" si="28"/>
        <v>-1.3405089710900715</v>
      </c>
    </row>
    <row r="100" spans="1:20" s="3" customFormat="1" ht="15" customHeight="1" x14ac:dyDescent="0.35">
      <c r="A100" s="5">
        <v>95</v>
      </c>
      <c r="B100" s="1">
        <v>0</v>
      </c>
      <c r="C100" s="1">
        <v>1</v>
      </c>
      <c r="D100" s="1">
        <v>1</v>
      </c>
      <c r="E100" s="5" t="str">
        <f t="shared" si="16"/>
        <v>011</v>
      </c>
      <c r="F100" s="6">
        <v>0.40529974432289584</v>
      </c>
      <c r="G100" s="3">
        <f t="shared" si="17"/>
        <v>0.73225387278816301</v>
      </c>
      <c r="H100" s="3">
        <f t="shared" si="17"/>
        <v>0.73225387278816301</v>
      </c>
      <c r="I100" s="3">
        <f t="shared" si="17"/>
        <v>0.73225387278816301</v>
      </c>
      <c r="J100" s="3">
        <f t="shared" si="18"/>
        <v>0.4614855332703291</v>
      </c>
      <c r="K100" s="3">
        <f t="shared" si="19"/>
        <v>0.18119371236912951</v>
      </c>
      <c r="L100" s="3">
        <f t="shared" si="20"/>
        <v>6.6252861971553903E-2</v>
      </c>
      <c r="M100" s="3">
        <f t="shared" si="21"/>
        <v>6.6252861971553903E-2</v>
      </c>
      <c r="N100" s="3">
        <f t="shared" si="22"/>
        <v>2.4225132660671809E-2</v>
      </c>
      <c r="O100" s="3">
        <f t="shared" si="23"/>
        <v>6.6252861971553903E-2</v>
      </c>
      <c r="P100" s="3">
        <f t="shared" si="24"/>
        <v>2.4225132660671812E-2</v>
      </c>
      <c r="Q100" s="3">
        <f t="shared" si="25"/>
        <v>2.4225132660671812E-2</v>
      </c>
      <c r="R100" s="3">
        <f t="shared" si="26"/>
        <v>0.54737230373419332</v>
      </c>
      <c r="S100" s="3">
        <f t="shared" si="27"/>
        <v>6.6252861971553903E-2</v>
      </c>
      <c r="T100" s="3">
        <f t="shared" si="28"/>
        <v>-2.7142766154782549</v>
      </c>
    </row>
    <row r="101" spans="1:20" s="3" customFormat="1" ht="15" customHeight="1" x14ac:dyDescent="0.35">
      <c r="A101" s="5">
        <v>96</v>
      </c>
      <c r="B101" s="1">
        <v>0</v>
      </c>
      <c r="C101" s="1">
        <v>0</v>
      </c>
      <c r="D101" s="1">
        <v>0</v>
      </c>
      <c r="E101" s="5" t="str">
        <f t="shared" si="16"/>
        <v>000</v>
      </c>
      <c r="F101" s="6">
        <v>0.22432391743770086</v>
      </c>
      <c r="G101" s="3">
        <f t="shared" si="17"/>
        <v>0.73225387278816301</v>
      </c>
      <c r="H101" s="3">
        <f t="shared" si="17"/>
        <v>0.73225387278816301</v>
      </c>
      <c r="I101" s="3">
        <f t="shared" si="17"/>
        <v>0.73225387278816301</v>
      </c>
      <c r="J101" s="3">
        <f t="shared" si="18"/>
        <v>0.77423451714374569</v>
      </c>
      <c r="K101" s="3">
        <f t="shared" si="19"/>
        <v>0.30398878467858431</v>
      </c>
      <c r="L101" s="3">
        <f t="shared" si="20"/>
        <v>0.11115246069455771</v>
      </c>
      <c r="M101" s="3">
        <f t="shared" si="21"/>
        <v>0.11115246069455773</v>
      </c>
      <c r="N101" s="3">
        <f t="shared" si="22"/>
        <v>4.0642517557081398E-2</v>
      </c>
      <c r="O101" s="3">
        <f t="shared" si="23"/>
        <v>0.11115246069455773</v>
      </c>
      <c r="P101" s="3">
        <f t="shared" si="24"/>
        <v>4.0642517557081398E-2</v>
      </c>
      <c r="Q101" s="3">
        <f t="shared" si="25"/>
        <v>4.0642517557081398E-2</v>
      </c>
      <c r="R101" s="3">
        <f t="shared" si="26"/>
        <v>0.24062628056649832</v>
      </c>
      <c r="S101" s="3">
        <f t="shared" si="27"/>
        <v>0.24062628056649832</v>
      </c>
      <c r="T101" s="3">
        <f t="shared" si="28"/>
        <v>-1.424510252119451</v>
      </c>
    </row>
    <row r="102" spans="1:20" s="3" customFormat="1" ht="15" customHeight="1" x14ac:dyDescent="0.35">
      <c r="A102" s="5">
        <v>97</v>
      </c>
      <c r="B102" s="1">
        <v>1</v>
      </c>
      <c r="C102" s="1">
        <v>1</v>
      </c>
      <c r="D102" s="1">
        <v>1</v>
      </c>
      <c r="E102" s="5" t="str">
        <f t="shared" si="16"/>
        <v>111</v>
      </c>
      <c r="F102" s="6">
        <v>0</v>
      </c>
      <c r="G102" s="3">
        <f t="shared" si="17"/>
        <v>0.73225387278816301</v>
      </c>
      <c r="H102" s="3">
        <f t="shared" si="17"/>
        <v>0.73225387278816301</v>
      </c>
      <c r="I102" s="3">
        <f t="shared" si="17"/>
        <v>0.73225387278816301</v>
      </c>
      <c r="J102" s="3">
        <f t="shared" si="18"/>
        <v>0.95032385315969026</v>
      </c>
      <c r="K102" s="3">
        <f t="shared" si="19"/>
        <v>0.37312698772308583</v>
      </c>
      <c r="L102" s="3">
        <f t="shared" si="20"/>
        <v>0.13643260846225166</v>
      </c>
      <c r="M102" s="3">
        <f t="shared" si="21"/>
        <v>0.13643260846225166</v>
      </c>
      <c r="N102" s="3">
        <f t="shared" si="22"/>
        <v>4.988611723156363E-2</v>
      </c>
      <c r="O102" s="3">
        <f t="shared" si="23"/>
        <v>0.13643260846225164</v>
      </c>
      <c r="P102" s="3">
        <f t="shared" si="24"/>
        <v>4.9886117231563623E-2</v>
      </c>
      <c r="Q102" s="3">
        <f t="shared" si="25"/>
        <v>4.988611723156363E-2</v>
      </c>
      <c r="R102" s="3">
        <f t="shared" si="26"/>
        <v>6.7916835195468372E-2</v>
      </c>
      <c r="S102" s="3">
        <f t="shared" si="27"/>
        <v>0.37312698772308583</v>
      </c>
      <c r="T102" s="3">
        <f t="shared" si="28"/>
        <v>-0.98583646761840937</v>
      </c>
    </row>
    <row r="103" spans="1:20" s="3" customFormat="1" ht="15" customHeight="1" x14ac:dyDescent="0.35">
      <c r="A103" s="5">
        <v>98</v>
      </c>
      <c r="B103" s="1">
        <v>1</v>
      </c>
      <c r="C103" s="1">
        <v>1</v>
      </c>
      <c r="D103" s="1">
        <v>1</v>
      </c>
      <c r="E103" s="5" t="str">
        <f t="shared" si="16"/>
        <v>111</v>
      </c>
      <c r="F103" s="6">
        <v>0</v>
      </c>
      <c r="G103" s="3">
        <f t="shared" ref="G103:I127" si="29">EXP($D$2)/(1+EXP($D$2))</f>
        <v>0.73225387278816301</v>
      </c>
      <c r="H103" s="3">
        <f t="shared" si="29"/>
        <v>0.73225387278816301</v>
      </c>
      <c r="I103" s="3">
        <f t="shared" si="29"/>
        <v>0.73225387278816301</v>
      </c>
      <c r="J103" s="3">
        <f t="shared" si="18"/>
        <v>0.95032385315969026</v>
      </c>
      <c r="K103" s="3">
        <f t="shared" si="19"/>
        <v>0.37312698772308583</v>
      </c>
      <c r="L103" s="3">
        <f t="shared" si="20"/>
        <v>0.13643260846225166</v>
      </c>
      <c r="M103" s="3">
        <f t="shared" si="21"/>
        <v>0.13643260846225166</v>
      </c>
      <c r="N103" s="3">
        <f t="shared" si="22"/>
        <v>4.988611723156363E-2</v>
      </c>
      <c r="O103" s="3">
        <f t="shared" si="23"/>
        <v>0.13643260846225164</v>
      </c>
      <c r="P103" s="3">
        <f t="shared" si="24"/>
        <v>4.9886117231563623E-2</v>
      </c>
      <c r="Q103" s="3">
        <f t="shared" si="25"/>
        <v>4.988611723156363E-2</v>
      </c>
      <c r="R103" s="3">
        <f t="shared" si="26"/>
        <v>6.7916835195468372E-2</v>
      </c>
      <c r="S103" s="3">
        <f t="shared" si="27"/>
        <v>0.37312698772308583</v>
      </c>
      <c r="T103" s="3">
        <f t="shared" si="28"/>
        <v>-0.98583646761840937</v>
      </c>
    </row>
    <row r="104" spans="1:20" s="3" customFormat="1" ht="15" customHeight="1" x14ac:dyDescent="0.35">
      <c r="A104" s="5">
        <v>99</v>
      </c>
      <c r="B104" s="1">
        <v>0</v>
      </c>
      <c r="C104" s="1">
        <v>0</v>
      </c>
      <c r="D104" s="1">
        <v>0</v>
      </c>
      <c r="E104" s="5" t="str">
        <f t="shared" si="16"/>
        <v>000</v>
      </c>
      <c r="F104" s="6">
        <v>8.3921821161186627E-2</v>
      </c>
      <c r="G104" s="3">
        <f t="shared" si="29"/>
        <v>0.73225387278816301</v>
      </c>
      <c r="H104" s="3">
        <f t="shared" si="29"/>
        <v>0.73225387278816301</v>
      </c>
      <c r="I104" s="3">
        <f t="shared" si="29"/>
        <v>0.73225387278816301</v>
      </c>
      <c r="J104" s="3">
        <f t="shared" si="18"/>
        <v>0.90955555662149812</v>
      </c>
      <c r="K104" s="3">
        <f t="shared" si="19"/>
        <v>0.35712007425740749</v>
      </c>
      <c r="L104" s="3">
        <f t="shared" si="20"/>
        <v>0.13057973523300997</v>
      </c>
      <c r="M104" s="3">
        <f t="shared" si="21"/>
        <v>0.13057973523300997</v>
      </c>
      <c r="N104" s="3">
        <f t="shared" si="22"/>
        <v>4.7746034128657806E-2</v>
      </c>
      <c r="O104" s="3">
        <f t="shared" si="23"/>
        <v>0.13057973523301</v>
      </c>
      <c r="P104" s="3">
        <f t="shared" si="24"/>
        <v>4.7746034128657813E-2</v>
      </c>
      <c r="Q104" s="3">
        <f t="shared" si="25"/>
        <v>4.7746034128657806E-2</v>
      </c>
      <c r="R104" s="3">
        <f t="shared" si="26"/>
        <v>0.10790261765758911</v>
      </c>
      <c r="S104" s="3">
        <f t="shared" si="27"/>
        <v>0.10790261765758911</v>
      </c>
      <c r="T104" s="3">
        <f t="shared" si="28"/>
        <v>-2.2265261469790545</v>
      </c>
    </row>
    <row r="105" spans="1:20" s="3" customFormat="1" ht="15" customHeight="1" x14ac:dyDescent="0.35">
      <c r="A105" s="5">
        <v>100</v>
      </c>
      <c r="B105" s="1">
        <v>1</v>
      </c>
      <c r="C105" s="1">
        <v>1</v>
      </c>
      <c r="D105" s="1">
        <v>1</v>
      </c>
      <c r="E105" s="5" t="str">
        <f t="shared" si="16"/>
        <v>111</v>
      </c>
      <c r="F105" s="6">
        <v>1.1359056475736488E-2</v>
      </c>
      <c r="G105" s="3">
        <f t="shared" si="29"/>
        <v>0.73225387278816301</v>
      </c>
      <c r="H105" s="3">
        <f t="shared" si="29"/>
        <v>0.73225387278816301</v>
      </c>
      <c r="I105" s="3">
        <f t="shared" si="29"/>
        <v>0.73225387278816301</v>
      </c>
      <c r="J105" s="3">
        <f t="shared" si="18"/>
        <v>0.94605002774377278</v>
      </c>
      <c r="K105" s="3">
        <f t="shared" si="19"/>
        <v>0.3714489496540701</v>
      </c>
      <c r="L105" s="3">
        <f t="shared" si="20"/>
        <v>0.13581903957448019</v>
      </c>
      <c r="M105" s="3">
        <f t="shared" si="21"/>
        <v>0.13581903957448019</v>
      </c>
      <c r="N105" s="3">
        <f t="shared" si="22"/>
        <v>4.9661767863696221E-2</v>
      </c>
      <c r="O105" s="3">
        <f t="shared" si="23"/>
        <v>0.13581903957448019</v>
      </c>
      <c r="P105" s="3">
        <f t="shared" si="24"/>
        <v>4.9661767863696221E-2</v>
      </c>
      <c r="Q105" s="3">
        <f t="shared" si="25"/>
        <v>4.9661767863696228E-2</v>
      </c>
      <c r="R105" s="3">
        <f t="shared" si="26"/>
        <v>7.2108628031400709E-2</v>
      </c>
      <c r="S105" s="3">
        <f t="shared" si="27"/>
        <v>0.3714489496540701</v>
      </c>
      <c r="T105" s="3">
        <f t="shared" si="28"/>
        <v>-0.99034384107961038</v>
      </c>
    </row>
    <row r="106" spans="1:20" s="3" customFormat="1" ht="15" customHeight="1" x14ac:dyDescent="0.35">
      <c r="A106" s="5">
        <v>101</v>
      </c>
      <c r="B106" s="1">
        <v>0</v>
      </c>
      <c r="C106" s="1">
        <v>0</v>
      </c>
      <c r="D106" s="1">
        <v>0</v>
      </c>
      <c r="E106" s="5" t="str">
        <f t="shared" si="16"/>
        <v>000</v>
      </c>
      <c r="F106" s="6">
        <v>0.54913231186533651</v>
      </c>
      <c r="G106" s="3">
        <f t="shared" si="29"/>
        <v>0.73225387278816301</v>
      </c>
      <c r="H106" s="3">
        <f t="shared" si="29"/>
        <v>0.73225387278816301</v>
      </c>
      <c r="I106" s="3">
        <f t="shared" si="29"/>
        <v>0.73225387278816301</v>
      </c>
      <c r="J106" s="3">
        <f t="shared" si="18"/>
        <v>0.22157833643833003</v>
      </c>
      <c r="K106" s="3">
        <f t="shared" si="19"/>
        <v>8.6998613099142877E-2</v>
      </c>
      <c r="L106" s="3">
        <f t="shared" si="20"/>
        <v>3.1810745693160968E-2</v>
      </c>
      <c r="M106" s="3">
        <f t="shared" si="21"/>
        <v>3.1810745693160968E-2</v>
      </c>
      <c r="N106" s="3">
        <f t="shared" si="22"/>
        <v>1.1631490497460916E-2</v>
      </c>
      <c r="O106" s="3">
        <f t="shared" si="23"/>
        <v>3.1810745693160961E-2</v>
      </c>
      <c r="P106" s="3">
        <f t="shared" si="24"/>
        <v>1.1631490497460914E-2</v>
      </c>
      <c r="Q106" s="3">
        <f t="shared" si="25"/>
        <v>1.1631490497460914E-2</v>
      </c>
      <c r="R106" s="3">
        <f t="shared" si="26"/>
        <v>0.78267467832899151</v>
      </c>
      <c r="S106" s="3">
        <f t="shared" si="27"/>
        <v>0.78267467832899151</v>
      </c>
      <c r="T106" s="3">
        <f t="shared" si="28"/>
        <v>-0.24503815038881849</v>
      </c>
    </row>
    <row r="107" spans="1:20" s="3" customFormat="1" ht="15" customHeight="1" x14ac:dyDescent="0.35">
      <c r="A107" s="5">
        <v>102</v>
      </c>
      <c r="B107" s="1">
        <v>1</v>
      </c>
      <c r="C107" s="1">
        <v>1</v>
      </c>
      <c r="D107" s="1">
        <v>1</v>
      </c>
      <c r="E107" s="5" t="str">
        <f t="shared" si="16"/>
        <v>111</v>
      </c>
      <c r="F107" s="6">
        <v>0.21845527750476335</v>
      </c>
      <c r="G107" s="3">
        <f t="shared" si="29"/>
        <v>0.73225387278816301</v>
      </c>
      <c r="H107" s="3">
        <f t="shared" si="29"/>
        <v>0.73225387278816301</v>
      </c>
      <c r="I107" s="3">
        <f t="shared" si="29"/>
        <v>0.73225387278816301</v>
      </c>
      <c r="J107" s="3">
        <f t="shared" si="18"/>
        <v>0.78199783341569085</v>
      </c>
      <c r="K107" s="3">
        <f t="shared" si="19"/>
        <v>0.30703690643798387</v>
      </c>
      <c r="L107" s="3">
        <f t="shared" si="20"/>
        <v>0.11226699600352352</v>
      </c>
      <c r="M107" s="3">
        <f t="shared" si="21"/>
        <v>0.11226699600352354</v>
      </c>
      <c r="N107" s="3">
        <f t="shared" si="22"/>
        <v>4.1050043585561379E-2</v>
      </c>
      <c r="O107" s="3">
        <f t="shared" si="23"/>
        <v>0.11226699600352354</v>
      </c>
      <c r="P107" s="3">
        <f t="shared" si="24"/>
        <v>4.1050043585561379E-2</v>
      </c>
      <c r="Q107" s="3">
        <f t="shared" si="25"/>
        <v>4.1050043585561379E-2</v>
      </c>
      <c r="R107" s="3">
        <f t="shared" si="26"/>
        <v>0.23301197479476132</v>
      </c>
      <c r="S107" s="3">
        <f t="shared" si="27"/>
        <v>0.30703690643798387</v>
      </c>
      <c r="T107" s="3">
        <f t="shared" si="28"/>
        <v>-1.1807873222099825</v>
      </c>
    </row>
    <row r="108" spans="1:20" s="3" customFormat="1" ht="15" customHeight="1" x14ac:dyDescent="0.35">
      <c r="A108" s="5">
        <v>103</v>
      </c>
      <c r="B108" s="1">
        <v>0</v>
      </c>
      <c r="C108" s="1">
        <v>0</v>
      </c>
      <c r="D108" s="1">
        <v>0</v>
      </c>
      <c r="E108" s="5" t="str">
        <f t="shared" si="16"/>
        <v>000</v>
      </c>
      <c r="F108" s="6">
        <v>0</v>
      </c>
      <c r="G108" s="3">
        <f t="shared" si="29"/>
        <v>0.73225387278816301</v>
      </c>
      <c r="H108" s="3">
        <f t="shared" si="29"/>
        <v>0.73225387278816301</v>
      </c>
      <c r="I108" s="3">
        <f t="shared" si="29"/>
        <v>0.73225387278816301</v>
      </c>
      <c r="J108" s="3">
        <f t="shared" si="18"/>
        <v>0.95032385315969026</v>
      </c>
      <c r="K108" s="3">
        <f t="shared" si="19"/>
        <v>0.37312698772308583</v>
      </c>
      <c r="L108" s="3">
        <f t="shared" si="20"/>
        <v>0.13643260846225166</v>
      </c>
      <c r="M108" s="3">
        <f t="shared" si="21"/>
        <v>0.13643260846225166</v>
      </c>
      <c r="N108" s="3">
        <f t="shared" si="22"/>
        <v>4.988611723156363E-2</v>
      </c>
      <c r="O108" s="3">
        <f t="shared" si="23"/>
        <v>0.13643260846225164</v>
      </c>
      <c r="P108" s="3">
        <f t="shared" si="24"/>
        <v>4.9886117231563623E-2</v>
      </c>
      <c r="Q108" s="3">
        <f t="shared" si="25"/>
        <v>4.988611723156363E-2</v>
      </c>
      <c r="R108" s="3">
        <f t="shared" si="26"/>
        <v>6.7916835195468372E-2</v>
      </c>
      <c r="S108" s="3">
        <f t="shared" si="27"/>
        <v>6.7916835195468372E-2</v>
      </c>
      <c r="T108" s="3">
        <f t="shared" si="28"/>
        <v>-2.6894713341266843</v>
      </c>
    </row>
    <row r="109" spans="1:20" s="3" customFormat="1" ht="15" customHeight="1" x14ac:dyDescent="0.35">
      <c r="A109" s="5">
        <v>104</v>
      </c>
      <c r="B109" s="1">
        <v>1</v>
      </c>
      <c r="C109" s="1">
        <v>1</v>
      </c>
      <c r="D109" s="1">
        <v>1</v>
      </c>
      <c r="E109" s="5" t="str">
        <f t="shared" si="16"/>
        <v>111</v>
      </c>
      <c r="F109" s="6">
        <v>0</v>
      </c>
      <c r="G109" s="3">
        <f t="shared" si="29"/>
        <v>0.73225387278816301</v>
      </c>
      <c r="H109" s="3">
        <f t="shared" si="29"/>
        <v>0.73225387278816301</v>
      </c>
      <c r="I109" s="3">
        <f t="shared" si="29"/>
        <v>0.73225387278816301</v>
      </c>
      <c r="J109" s="3">
        <f t="shared" si="18"/>
        <v>0.95032385315969026</v>
      </c>
      <c r="K109" s="3">
        <f t="shared" si="19"/>
        <v>0.37312698772308583</v>
      </c>
      <c r="L109" s="3">
        <f t="shared" si="20"/>
        <v>0.13643260846225166</v>
      </c>
      <c r="M109" s="3">
        <f t="shared" si="21"/>
        <v>0.13643260846225166</v>
      </c>
      <c r="N109" s="3">
        <f t="shared" si="22"/>
        <v>4.988611723156363E-2</v>
      </c>
      <c r="O109" s="3">
        <f t="shared" si="23"/>
        <v>0.13643260846225164</v>
      </c>
      <c r="P109" s="3">
        <f t="shared" si="24"/>
        <v>4.9886117231563623E-2</v>
      </c>
      <c r="Q109" s="3">
        <f t="shared" si="25"/>
        <v>4.988611723156363E-2</v>
      </c>
      <c r="R109" s="3">
        <f t="shared" si="26"/>
        <v>6.7916835195468372E-2</v>
      </c>
      <c r="S109" s="3">
        <f t="shared" si="27"/>
        <v>0.37312698772308583</v>
      </c>
      <c r="T109" s="3">
        <f t="shared" si="28"/>
        <v>-0.98583646761840937</v>
      </c>
    </row>
    <row r="110" spans="1:20" s="3" customFormat="1" ht="15" customHeight="1" x14ac:dyDescent="0.35">
      <c r="A110" s="5">
        <v>105</v>
      </c>
      <c r="B110" s="1">
        <v>0</v>
      </c>
      <c r="C110" s="1">
        <v>0</v>
      </c>
      <c r="D110" s="1">
        <v>0</v>
      </c>
      <c r="E110" s="5" t="str">
        <f t="shared" si="16"/>
        <v>000</v>
      </c>
      <c r="F110" s="6">
        <v>0.69654267724174312</v>
      </c>
      <c r="G110" s="3">
        <f t="shared" si="29"/>
        <v>0.73225387278816301</v>
      </c>
      <c r="H110" s="3">
        <f t="shared" si="29"/>
        <v>0.73225387278816301</v>
      </c>
      <c r="I110" s="3">
        <f t="shared" si="29"/>
        <v>0.73225387278816301</v>
      </c>
      <c r="J110" s="3">
        <f t="shared" si="18"/>
        <v>8.4243749673415094E-2</v>
      </c>
      <c r="K110" s="3">
        <f t="shared" si="19"/>
        <v>3.3076741624054586E-2</v>
      </c>
      <c r="L110" s="3">
        <f t="shared" si="20"/>
        <v>1.2094397584960571E-2</v>
      </c>
      <c r="M110" s="3">
        <f t="shared" si="21"/>
        <v>1.2094397584960571E-2</v>
      </c>
      <c r="N110" s="3">
        <f t="shared" si="22"/>
        <v>4.4222751625790152E-3</v>
      </c>
      <c r="O110" s="3">
        <f t="shared" si="23"/>
        <v>1.2094397584960571E-2</v>
      </c>
      <c r="P110" s="3">
        <f t="shared" si="24"/>
        <v>4.4222751625790152E-3</v>
      </c>
      <c r="Q110" s="3">
        <f t="shared" si="25"/>
        <v>4.4222751625790152E-3</v>
      </c>
      <c r="R110" s="3">
        <f t="shared" si="26"/>
        <v>0.91737324013332666</v>
      </c>
      <c r="S110" s="3">
        <f t="shared" si="27"/>
        <v>0.91737324013332666</v>
      </c>
      <c r="T110" s="3">
        <f t="shared" si="28"/>
        <v>-8.6240866490924495E-2</v>
      </c>
    </row>
    <row r="111" spans="1:20" s="3" customFormat="1" ht="15" customHeight="1" x14ac:dyDescent="0.35">
      <c r="A111" s="5">
        <v>106</v>
      </c>
      <c r="B111" s="1">
        <v>1</v>
      </c>
      <c r="C111" s="1">
        <v>1</v>
      </c>
      <c r="D111" s="1">
        <v>1</v>
      </c>
      <c r="E111" s="5" t="str">
        <f t="shared" si="16"/>
        <v>111</v>
      </c>
      <c r="F111" s="6">
        <v>3.3192520000134854E-2</v>
      </c>
      <c r="G111" s="3">
        <f t="shared" si="29"/>
        <v>0.73225387278816301</v>
      </c>
      <c r="H111" s="3">
        <f t="shared" si="29"/>
        <v>0.73225387278816301</v>
      </c>
      <c r="I111" s="3">
        <f t="shared" si="29"/>
        <v>0.73225387278816301</v>
      </c>
      <c r="J111" s="3">
        <f t="shared" si="18"/>
        <v>0.93684569779943261</v>
      </c>
      <c r="K111" s="3">
        <f t="shared" si="19"/>
        <v>0.36783504067480771</v>
      </c>
      <c r="L111" s="3">
        <f t="shared" si="20"/>
        <v>0.13449762610129598</v>
      </c>
      <c r="M111" s="3">
        <f t="shared" si="21"/>
        <v>0.13449762610129595</v>
      </c>
      <c r="N111" s="3">
        <f t="shared" si="22"/>
        <v>4.9178597541163875E-2</v>
      </c>
      <c r="O111" s="3">
        <f t="shared" si="23"/>
        <v>0.13449762610129595</v>
      </c>
      <c r="P111" s="3">
        <f t="shared" si="24"/>
        <v>4.9178597541163875E-2</v>
      </c>
      <c r="Q111" s="3">
        <f t="shared" si="25"/>
        <v>4.9178597541163875E-2</v>
      </c>
      <c r="R111" s="3">
        <f t="shared" si="26"/>
        <v>8.1136288397812742E-2</v>
      </c>
      <c r="S111" s="3">
        <f t="shared" si="27"/>
        <v>0.36783504067480771</v>
      </c>
      <c r="T111" s="3">
        <f t="shared" si="28"/>
        <v>-1.0001207003471702</v>
      </c>
    </row>
    <row r="112" spans="1:20" s="3" customFormat="1" ht="15" customHeight="1" x14ac:dyDescent="0.35">
      <c r="A112" s="5">
        <v>107</v>
      </c>
      <c r="B112" s="1">
        <v>1</v>
      </c>
      <c r="C112" s="1">
        <v>0</v>
      </c>
      <c r="D112" s="1">
        <v>0</v>
      </c>
      <c r="E112" s="5" t="str">
        <f t="shared" si="16"/>
        <v>100</v>
      </c>
      <c r="F112" s="6">
        <v>0.23223242132736607</v>
      </c>
      <c r="G112" s="3">
        <f t="shared" si="29"/>
        <v>0.73225387278816301</v>
      </c>
      <c r="H112" s="3">
        <f t="shared" si="29"/>
        <v>0.73225387278816301</v>
      </c>
      <c r="I112" s="3">
        <f t="shared" si="29"/>
        <v>0.73225387278816301</v>
      </c>
      <c r="J112" s="3">
        <f t="shared" si="18"/>
        <v>0.76346633854814339</v>
      </c>
      <c r="K112" s="3">
        <f t="shared" si="19"/>
        <v>0.29976085960937515</v>
      </c>
      <c r="L112" s="3">
        <f t="shared" si="20"/>
        <v>0.10960653433555836</v>
      </c>
      <c r="M112" s="3">
        <f t="shared" si="21"/>
        <v>0.10960653433555835</v>
      </c>
      <c r="N112" s="3">
        <f t="shared" si="22"/>
        <v>4.0077254864784896E-2</v>
      </c>
      <c r="O112" s="3">
        <f t="shared" si="23"/>
        <v>0.10960653433555835</v>
      </c>
      <c r="P112" s="3">
        <f t="shared" si="24"/>
        <v>4.0077254864784896E-2</v>
      </c>
      <c r="Q112" s="3">
        <f t="shared" si="25"/>
        <v>4.0077254864784903E-2</v>
      </c>
      <c r="R112" s="3">
        <f t="shared" si="26"/>
        <v>0.25118777278959509</v>
      </c>
      <c r="S112" s="3">
        <f t="shared" si="27"/>
        <v>4.0077254864784896E-2</v>
      </c>
      <c r="T112" s="3">
        <f t="shared" si="28"/>
        <v>-3.216946315948753</v>
      </c>
    </row>
    <row r="113" spans="1:20" s="3" customFormat="1" ht="15" customHeight="1" x14ac:dyDescent="0.35">
      <c r="A113" s="5">
        <v>108</v>
      </c>
      <c r="B113" s="1">
        <v>1</v>
      </c>
      <c r="C113" s="1">
        <v>1</v>
      </c>
      <c r="D113" s="1">
        <v>1</v>
      </c>
      <c r="E113" s="5" t="str">
        <f t="shared" si="16"/>
        <v>111</v>
      </c>
      <c r="F113" s="6">
        <v>8.2861978724598599E-3</v>
      </c>
      <c r="G113" s="3">
        <f t="shared" si="29"/>
        <v>0.73225387278816301</v>
      </c>
      <c r="H113" s="3">
        <f t="shared" si="29"/>
        <v>0.73225387278816301</v>
      </c>
      <c r="I113" s="3">
        <f t="shared" si="29"/>
        <v>0.73225387278816301</v>
      </c>
      <c r="J113" s="3">
        <f t="shared" si="18"/>
        <v>0.94723925697465672</v>
      </c>
      <c r="K113" s="3">
        <f t="shared" si="19"/>
        <v>0.37191587839542134</v>
      </c>
      <c r="L113" s="3">
        <f t="shared" si="20"/>
        <v>0.13598977047373056</v>
      </c>
      <c r="M113" s="3">
        <f t="shared" si="21"/>
        <v>0.13598977047373056</v>
      </c>
      <c r="N113" s="3">
        <f t="shared" si="22"/>
        <v>4.9724195033791788E-2</v>
      </c>
      <c r="O113" s="3">
        <f t="shared" si="23"/>
        <v>0.13598977047373056</v>
      </c>
      <c r="P113" s="3">
        <f t="shared" si="24"/>
        <v>4.9724195033791781E-2</v>
      </c>
      <c r="Q113" s="3">
        <f t="shared" si="25"/>
        <v>4.9724195033791781E-2</v>
      </c>
      <c r="R113" s="3">
        <f t="shared" si="26"/>
        <v>7.0942225082011506E-2</v>
      </c>
      <c r="S113" s="3">
        <f t="shared" si="27"/>
        <v>0.37191587839542134</v>
      </c>
      <c r="T113" s="3">
        <f t="shared" si="28"/>
        <v>-0.98908758362663229</v>
      </c>
    </row>
    <row r="114" spans="1:20" s="3" customFormat="1" ht="15" customHeight="1" x14ac:dyDescent="0.35">
      <c r="A114" s="5">
        <v>109</v>
      </c>
      <c r="B114" s="1">
        <v>1</v>
      </c>
      <c r="C114" s="1">
        <v>0</v>
      </c>
      <c r="D114" s="1">
        <v>1</v>
      </c>
      <c r="E114" s="5" t="str">
        <f t="shared" si="16"/>
        <v>101</v>
      </c>
      <c r="F114" s="6">
        <v>8.2849050829376571E-3</v>
      </c>
      <c r="G114" s="3">
        <f t="shared" si="29"/>
        <v>0.73225387278816301</v>
      </c>
      <c r="H114" s="3">
        <f t="shared" si="29"/>
        <v>0.73225387278816301</v>
      </c>
      <c r="I114" s="3">
        <f t="shared" si="29"/>
        <v>0.73225387278816301</v>
      </c>
      <c r="J114" s="3">
        <f t="shared" si="18"/>
        <v>0.94723975205022792</v>
      </c>
      <c r="K114" s="3">
        <f t="shared" si="19"/>
        <v>0.37191607277763744</v>
      </c>
      <c r="L114" s="3">
        <f t="shared" si="20"/>
        <v>0.13598984154892385</v>
      </c>
      <c r="M114" s="3">
        <f t="shared" si="21"/>
        <v>0.13598984154892388</v>
      </c>
      <c r="N114" s="3">
        <f t="shared" si="22"/>
        <v>4.9724221022193427E-2</v>
      </c>
      <c r="O114" s="3">
        <f t="shared" si="23"/>
        <v>0.13598984154892388</v>
      </c>
      <c r="P114" s="3">
        <f t="shared" si="24"/>
        <v>4.9724221022193427E-2</v>
      </c>
      <c r="Q114" s="3">
        <f t="shared" si="25"/>
        <v>4.9724221022193434E-2</v>
      </c>
      <c r="R114" s="3">
        <f t="shared" si="26"/>
        <v>7.0941739509010587E-2</v>
      </c>
      <c r="S114" s="3">
        <f t="shared" si="27"/>
        <v>0.13598984154892388</v>
      </c>
      <c r="T114" s="3">
        <f t="shared" si="28"/>
        <v>-1.9951750905290644</v>
      </c>
    </row>
    <row r="115" spans="1:20" s="3" customFormat="1" ht="15" customHeight="1" x14ac:dyDescent="0.35">
      <c r="A115" s="5">
        <v>110</v>
      </c>
      <c r="B115" s="1">
        <v>1</v>
      </c>
      <c r="C115" s="1">
        <v>0</v>
      </c>
      <c r="D115" s="1">
        <v>1</v>
      </c>
      <c r="E115" s="5" t="str">
        <f t="shared" si="16"/>
        <v>101</v>
      </c>
      <c r="F115" s="6">
        <v>0</v>
      </c>
      <c r="G115" s="3">
        <f t="shared" si="29"/>
        <v>0.73225387278816301</v>
      </c>
      <c r="H115" s="3">
        <f t="shared" si="29"/>
        <v>0.73225387278816301</v>
      </c>
      <c r="I115" s="3">
        <f t="shared" si="29"/>
        <v>0.73225387278816301</v>
      </c>
      <c r="J115" s="3">
        <f t="shared" si="18"/>
        <v>0.95032385315969026</v>
      </c>
      <c r="K115" s="3">
        <f t="shared" si="19"/>
        <v>0.37312698772308583</v>
      </c>
      <c r="L115" s="3">
        <f t="shared" si="20"/>
        <v>0.13643260846225166</v>
      </c>
      <c r="M115" s="3">
        <f t="shared" si="21"/>
        <v>0.13643260846225166</v>
      </c>
      <c r="N115" s="3">
        <f t="shared" si="22"/>
        <v>4.988611723156363E-2</v>
      </c>
      <c r="O115" s="3">
        <f t="shared" si="23"/>
        <v>0.13643260846225164</v>
      </c>
      <c r="P115" s="3">
        <f t="shared" si="24"/>
        <v>4.9886117231563623E-2</v>
      </c>
      <c r="Q115" s="3">
        <f t="shared" si="25"/>
        <v>4.988611723156363E-2</v>
      </c>
      <c r="R115" s="3">
        <f t="shared" si="26"/>
        <v>6.7916835195468372E-2</v>
      </c>
      <c r="S115" s="3">
        <f t="shared" si="27"/>
        <v>0.13643260846225166</v>
      </c>
      <c r="T115" s="3">
        <f t="shared" si="28"/>
        <v>-1.9919244971717327</v>
      </c>
    </row>
    <row r="116" spans="1:20" s="3" customFormat="1" ht="15" customHeight="1" x14ac:dyDescent="0.35">
      <c r="A116" s="5">
        <v>111</v>
      </c>
      <c r="B116" s="1">
        <v>1</v>
      </c>
      <c r="C116" s="1">
        <v>1</v>
      </c>
      <c r="D116" s="1">
        <v>1</v>
      </c>
      <c r="E116" s="5" t="str">
        <f t="shared" si="16"/>
        <v>111</v>
      </c>
      <c r="F116" s="6">
        <v>0</v>
      </c>
      <c r="G116" s="3">
        <f t="shared" si="29"/>
        <v>0.73225387278816301</v>
      </c>
      <c r="H116" s="3">
        <f t="shared" si="29"/>
        <v>0.73225387278816301</v>
      </c>
      <c r="I116" s="3">
        <f t="shared" si="29"/>
        <v>0.73225387278816301</v>
      </c>
      <c r="J116" s="3">
        <f t="shared" si="18"/>
        <v>0.95032385315969026</v>
      </c>
      <c r="K116" s="3">
        <f t="shared" si="19"/>
        <v>0.37312698772308583</v>
      </c>
      <c r="L116" s="3">
        <f t="shared" si="20"/>
        <v>0.13643260846225166</v>
      </c>
      <c r="M116" s="3">
        <f t="shared" si="21"/>
        <v>0.13643260846225166</v>
      </c>
      <c r="N116" s="3">
        <f t="shared" si="22"/>
        <v>4.988611723156363E-2</v>
      </c>
      <c r="O116" s="3">
        <f t="shared" si="23"/>
        <v>0.13643260846225164</v>
      </c>
      <c r="P116" s="3">
        <f t="shared" si="24"/>
        <v>4.9886117231563623E-2</v>
      </c>
      <c r="Q116" s="3">
        <f t="shared" si="25"/>
        <v>4.988611723156363E-2</v>
      </c>
      <c r="R116" s="3">
        <f t="shared" si="26"/>
        <v>6.7916835195468372E-2</v>
      </c>
      <c r="S116" s="3">
        <f t="shared" si="27"/>
        <v>0.37312698772308583</v>
      </c>
      <c r="T116" s="3">
        <f t="shared" si="28"/>
        <v>-0.98583646761840937</v>
      </c>
    </row>
    <row r="117" spans="1:20" s="3" customFormat="1" ht="15" customHeight="1" x14ac:dyDescent="0.35">
      <c r="A117" s="5">
        <v>112</v>
      </c>
      <c r="B117" s="1">
        <v>0</v>
      </c>
      <c r="C117" s="1">
        <v>0</v>
      </c>
      <c r="D117" s="1">
        <v>0</v>
      </c>
      <c r="E117" s="5" t="str">
        <f t="shared" si="16"/>
        <v>000</v>
      </c>
      <c r="F117" s="6">
        <v>0.2073921915263347</v>
      </c>
      <c r="G117" s="3">
        <f t="shared" si="29"/>
        <v>0.73225387278816301</v>
      </c>
      <c r="H117" s="3">
        <f t="shared" si="29"/>
        <v>0.73225387278816301</v>
      </c>
      <c r="I117" s="3">
        <f t="shared" si="29"/>
        <v>0.73225387278816301</v>
      </c>
      <c r="J117" s="3">
        <f t="shared" si="18"/>
        <v>0.7961038338574753</v>
      </c>
      <c r="K117" s="3">
        <f t="shared" si="19"/>
        <v>0.31257536518145729</v>
      </c>
      <c r="L117" s="3">
        <f t="shared" si="20"/>
        <v>0.11429211452374545</v>
      </c>
      <c r="M117" s="3">
        <f t="shared" si="21"/>
        <v>0.11429211452374544</v>
      </c>
      <c r="N117" s="3">
        <f t="shared" si="22"/>
        <v>4.1790521254692452E-2</v>
      </c>
      <c r="O117" s="3">
        <f t="shared" si="23"/>
        <v>0.11429211452374544</v>
      </c>
      <c r="P117" s="3">
        <f t="shared" si="24"/>
        <v>4.1790521254692452E-2</v>
      </c>
      <c r="Q117" s="3">
        <f t="shared" si="25"/>
        <v>4.1790521254692452E-2</v>
      </c>
      <c r="R117" s="3">
        <f t="shared" si="26"/>
        <v>0.21917672748322908</v>
      </c>
      <c r="S117" s="3">
        <f t="shared" si="27"/>
        <v>0.21917672748322908</v>
      </c>
      <c r="T117" s="3">
        <f t="shared" si="28"/>
        <v>-1.5178768997854788</v>
      </c>
    </row>
    <row r="118" spans="1:20" s="3" customFormat="1" ht="15" customHeight="1" x14ac:dyDescent="0.35">
      <c r="A118" s="5">
        <v>113</v>
      </c>
      <c r="B118" s="1">
        <v>1</v>
      </c>
      <c r="C118" s="1">
        <v>0</v>
      </c>
      <c r="D118" s="1">
        <v>1</v>
      </c>
      <c r="E118" s="5" t="str">
        <f t="shared" si="16"/>
        <v>101</v>
      </c>
      <c r="F118" s="6">
        <v>0.35973771828398521</v>
      </c>
      <c r="G118" s="3">
        <f t="shared" si="29"/>
        <v>0.73225387278816301</v>
      </c>
      <c r="H118" s="3">
        <f t="shared" si="29"/>
        <v>0.73225387278816301</v>
      </c>
      <c r="I118" s="3">
        <f t="shared" si="29"/>
        <v>0.73225387278816301</v>
      </c>
      <c r="J118" s="3">
        <f t="shared" si="18"/>
        <v>0.54853642757605903</v>
      </c>
      <c r="K118" s="3">
        <f t="shared" si="19"/>
        <v>0.2153726271284539</v>
      </c>
      <c r="L118" s="3">
        <f t="shared" si="20"/>
        <v>7.8750265398411581E-2</v>
      </c>
      <c r="M118" s="3">
        <f t="shared" si="21"/>
        <v>7.8750265398411581E-2</v>
      </c>
      <c r="N118" s="3">
        <f t="shared" si="22"/>
        <v>2.8794765532675889E-2</v>
      </c>
      <c r="O118" s="3">
        <f t="shared" si="23"/>
        <v>7.8750265398411581E-2</v>
      </c>
      <c r="P118" s="3">
        <f t="shared" si="24"/>
        <v>2.8794765532675889E-2</v>
      </c>
      <c r="Q118" s="3">
        <f t="shared" si="25"/>
        <v>2.8794765532675893E-2</v>
      </c>
      <c r="R118" s="3">
        <f t="shared" si="26"/>
        <v>0.46199228007828375</v>
      </c>
      <c r="S118" s="3">
        <f t="shared" si="27"/>
        <v>7.8750265398411581E-2</v>
      </c>
      <c r="T118" s="3">
        <f t="shared" si="28"/>
        <v>-2.5414736311435138</v>
      </c>
    </row>
    <row r="119" spans="1:20" s="3" customFormat="1" ht="15" customHeight="1" x14ac:dyDescent="0.35">
      <c r="A119" s="5">
        <v>114</v>
      </c>
      <c r="B119" s="1">
        <v>1</v>
      </c>
      <c r="C119" s="1">
        <v>1</v>
      </c>
      <c r="D119" s="1">
        <v>0</v>
      </c>
      <c r="E119" s="5" t="str">
        <f t="shared" si="16"/>
        <v>110</v>
      </c>
      <c r="F119" s="6">
        <v>7.2935020884498422E-2</v>
      </c>
      <c r="G119" s="3">
        <f t="shared" si="29"/>
        <v>0.73225387278816301</v>
      </c>
      <c r="H119" s="3">
        <f t="shared" si="29"/>
        <v>0.73225387278816301</v>
      </c>
      <c r="I119" s="3">
        <f t="shared" si="29"/>
        <v>0.73225387278816301</v>
      </c>
      <c r="J119" s="3">
        <f t="shared" si="18"/>
        <v>0.91624650496329119</v>
      </c>
      <c r="K119" s="3">
        <f t="shared" si="19"/>
        <v>0.35974715069191271</v>
      </c>
      <c r="L119" s="3">
        <f t="shared" si="20"/>
        <v>0.1315403167572155</v>
      </c>
      <c r="M119" s="3">
        <f t="shared" si="21"/>
        <v>0.1315403167572155</v>
      </c>
      <c r="N119" s="3">
        <f t="shared" si="22"/>
        <v>4.8097267481645042E-2</v>
      </c>
      <c r="O119" s="3">
        <f t="shared" si="23"/>
        <v>0.1315403167572155</v>
      </c>
      <c r="P119" s="3">
        <f t="shared" si="24"/>
        <v>4.8097267481645042E-2</v>
      </c>
      <c r="Q119" s="3">
        <f t="shared" si="25"/>
        <v>4.8097267481645042E-2</v>
      </c>
      <c r="R119" s="3">
        <f t="shared" si="26"/>
        <v>0.10134009659150561</v>
      </c>
      <c r="S119" s="3">
        <f t="shared" si="27"/>
        <v>0.1315403167572155</v>
      </c>
      <c r="T119" s="3">
        <f t="shared" si="28"/>
        <v>-2.0284418830442057</v>
      </c>
    </row>
    <row r="120" spans="1:20" s="3" customFormat="1" ht="15" customHeight="1" x14ac:dyDescent="0.35">
      <c r="A120" s="5">
        <v>115</v>
      </c>
      <c r="B120" s="1">
        <v>1</v>
      </c>
      <c r="C120" s="1">
        <v>1</v>
      </c>
      <c r="D120" s="1">
        <v>1</v>
      </c>
      <c r="E120" s="5" t="str">
        <f t="shared" si="16"/>
        <v>111</v>
      </c>
      <c r="F120" s="6">
        <v>1.6571698127355237E-2</v>
      </c>
      <c r="G120" s="3">
        <f t="shared" si="29"/>
        <v>0.73225387278816301</v>
      </c>
      <c r="H120" s="3">
        <f t="shared" si="29"/>
        <v>0.73225387278816301</v>
      </c>
      <c r="I120" s="3">
        <f t="shared" si="29"/>
        <v>0.73225387278816301</v>
      </c>
      <c r="J120" s="3">
        <f t="shared" si="18"/>
        <v>0.94397470004705075</v>
      </c>
      <c r="K120" s="3">
        <f t="shared" si="19"/>
        <v>0.37063411082892478</v>
      </c>
      <c r="L120" s="3">
        <f t="shared" si="20"/>
        <v>0.13552109654154845</v>
      </c>
      <c r="M120" s="3">
        <f t="shared" si="21"/>
        <v>0.13552109654154845</v>
      </c>
      <c r="N120" s="3">
        <f t="shared" si="22"/>
        <v>4.9552826011475669E-2</v>
      </c>
      <c r="O120" s="3">
        <f t="shared" si="23"/>
        <v>0.13552109654154845</v>
      </c>
      <c r="P120" s="3">
        <f t="shared" si="24"/>
        <v>4.9552826011475669E-2</v>
      </c>
      <c r="Q120" s="3">
        <f t="shared" si="25"/>
        <v>4.9552826011475662E-2</v>
      </c>
      <c r="R120" s="3">
        <f t="shared" si="26"/>
        <v>7.4144121512002753E-2</v>
      </c>
      <c r="S120" s="3">
        <f t="shared" si="27"/>
        <v>0.37063411082892478</v>
      </c>
      <c r="T120" s="3">
        <f t="shared" si="28"/>
        <v>-0.9925399271945482</v>
      </c>
    </row>
    <row r="121" spans="1:20" s="3" customFormat="1" ht="15" customHeight="1" x14ac:dyDescent="0.35">
      <c r="A121" s="5">
        <v>116</v>
      </c>
      <c r="B121" s="1">
        <v>1</v>
      </c>
      <c r="C121" s="1">
        <v>1</v>
      </c>
      <c r="D121" s="1">
        <v>1</v>
      </c>
      <c r="E121" s="5" t="str">
        <f t="shared" si="16"/>
        <v>111</v>
      </c>
      <c r="F121" s="6">
        <v>0</v>
      </c>
      <c r="G121" s="3">
        <f t="shared" si="29"/>
        <v>0.73225387278816301</v>
      </c>
      <c r="H121" s="3">
        <f t="shared" si="29"/>
        <v>0.73225387278816301</v>
      </c>
      <c r="I121" s="3">
        <f t="shared" si="29"/>
        <v>0.73225387278816301</v>
      </c>
      <c r="J121" s="3">
        <f t="shared" si="18"/>
        <v>0.95032385315969026</v>
      </c>
      <c r="K121" s="3">
        <f t="shared" si="19"/>
        <v>0.37312698772308583</v>
      </c>
      <c r="L121" s="3">
        <f t="shared" si="20"/>
        <v>0.13643260846225166</v>
      </c>
      <c r="M121" s="3">
        <f t="shared" si="21"/>
        <v>0.13643260846225166</v>
      </c>
      <c r="N121" s="3">
        <f t="shared" si="22"/>
        <v>4.988611723156363E-2</v>
      </c>
      <c r="O121" s="3">
        <f t="shared" si="23"/>
        <v>0.13643260846225164</v>
      </c>
      <c r="P121" s="3">
        <f t="shared" si="24"/>
        <v>4.9886117231563623E-2</v>
      </c>
      <c r="Q121" s="3">
        <f t="shared" si="25"/>
        <v>4.988611723156363E-2</v>
      </c>
      <c r="R121" s="3">
        <f t="shared" si="26"/>
        <v>6.7916835195468372E-2</v>
      </c>
      <c r="S121" s="3">
        <f t="shared" si="27"/>
        <v>0.37312698772308583</v>
      </c>
      <c r="T121" s="3">
        <f t="shared" si="28"/>
        <v>-0.98583646761840937</v>
      </c>
    </row>
    <row r="122" spans="1:20" s="3" customFormat="1" ht="15" customHeight="1" x14ac:dyDescent="0.35">
      <c r="A122" s="5">
        <v>117</v>
      </c>
      <c r="B122" s="1">
        <v>0</v>
      </c>
      <c r="C122" s="1">
        <v>0</v>
      </c>
      <c r="D122" s="1">
        <v>0</v>
      </c>
      <c r="E122" s="5" t="str">
        <f t="shared" si="16"/>
        <v>000</v>
      </c>
      <c r="F122" s="6">
        <v>0.45620904628863079</v>
      </c>
      <c r="G122" s="3">
        <f t="shared" si="29"/>
        <v>0.73225387278816301</v>
      </c>
      <c r="H122" s="3">
        <f t="shared" si="29"/>
        <v>0.73225387278816301</v>
      </c>
      <c r="I122" s="3">
        <f t="shared" si="29"/>
        <v>0.73225387278816301</v>
      </c>
      <c r="J122" s="3">
        <f t="shared" si="18"/>
        <v>0.36715062811915611</v>
      </c>
      <c r="K122" s="3">
        <f t="shared" si="19"/>
        <v>0.14415486621245471</v>
      </c>
      <c r="L122" s="3">
        <f t="shared" si="20"/>
        <v>5.2709734398756959E-2</v>
      </c>
      <c r="M122" s="3">
        <f t="shared" si="21"/>
        <v>5.2709734398756959E-2</v>
      </c>
      <c r="N122" s="3">
        <f t="shared" si="22"/>
        <v>1.9273134326890047E-2</v>
      </c>
      <c r="O122" s="3">
        <f t="shared" si="23"/>
        <v>5.2709734398756959E-2</v>
      </c>
      <c r="P122" s="3">
        <f t="shared" si="24"/>
        <v>1.9273134326890047E-2</v>
      </c>
      <c r="Q122" s="3">
        <f t="shared" si="25"/>
        <v>1.9273134326890047E-2</v>
      </c>
      <c r="R122" s="3">
        <f t="shared" si="26"/>
        <v>0.63989652761060423</v>
      </c>
      <c r="S122" s="3">
        <f t="shared" si="27"/>
        <v>0.63989652761060423</v>
      </c>
      <c r="T122" s="3">
        <f t="shared" si="28"/>
        <v>-0.44644879130776044</v>
      </c>
    </row>
    <row r="123" spans="1:20" s="3" customFormat="1" ht="15" customHeight="1" x14ac:dyDescent="0.35">
      <c r="A123" s="5">
        <v>118</v>
      </c>
      <c r="B123" s="1">
        <v>0</v>
      </c>
      <c r="C123" s="1">
        <v>1</v>
      </c>
      <c r="D123" s="1">
        <v>0</v>
      </c>
      <c r="E123" s="5" t="str">
        <f t="shared" si="16"/>
        <v>010</v>
      </c>
      <c r="F123" s="6">
        <v>1.2604324607137986E-2</v>
      </c>
      <c r="G123" s="3">
        <f t="shared" si="29"/>
        <v>0.73225387278816301</v>
      </c>
      <c r="H123" s="3">
        <f t="shared" si="29"/>
        <v>0.73225387278816301</v>
      </c>
      <c r="I123" s="3">
        <f t="shared" si="29"/>
        <v>0.73225387278816301</v>
      </c>
      <c r="J123" s="3">
        <f t="shared" si="18"/>
        <v>0.94556093379911377</v>
      </c>
      <c r="K123" s="3">
        <f t="shared" si="19"/>
        <v>0.37125691601240424</v>
      </c>
      <c r="L123" s="3">
        <f t="shared" si="20"/>
        <v>0.13574882312939038</v>
      </c>
      <c r="M123" s="3">
        <f t="shared" si="21"/>
        <v>0.13574882312939038</v>
      </c>
      <c r="N123" s="3">
        <f t="shared" si="22"/>
        <v>4.9636093460407926E-2</v>
      </c>
      <c r="O123" s="3">
        <f t="shared" si="23"/>
        <v>0.13574882312939038</v>
      </c>
      <c r="P123" s="3">
        <f t="shared" si="24"/>
        <v>4.9636093460407926E-2</v>
      </c>
      <c r="Q123" s="3">
        <f t="shared" si="25"/>
        <v>4.9636093460407933E-2</v>
      </c>
      <c r="R123" s="3">
        <f t="shared" si="26"/>
        <v>7.2588334218200906E-2</v>
      </c>
      <c r="S123" s="3">
        <f t="shared" si="27"/>
        <v>4.9636093460407926E-2</v>
      </c>
      <c r="T123" s="3">
        <f t="shared" si="28"/>
        <v>-3.0030370191557512</v>
      </c>
    </row>
    <row r="124" spans="1:20" s="3" customFormat="1" ht="15" customHeight="1" x14ac:dyDescent="0.35">
      <c r="A124" s="5">
        <v>119</v>
      </c>
      <c r="B124" s="1">
        <v>0</v>
      </c>
      <c r="C124" s="1">
        <v>0</v>
      </c>
      <c r="D124" s="1">
        <v>0</v>
      </c>
      <c r="E124" s="5" t="str">
        <f t="shared" si="16"/>
        <v>000</v>
      </c>
      <c r="F124" s="6">
        <v>0.18870312407401732</v>
      </c>
      <c r="G124" s="3">
        <f t="shared" si="29"/>
        <v>0.73225387278816301</v>
      </c>
      <c r="H124" s="3">
        <f t="shared" si="29"/>
        <v>0.73225387278816301</v>
      </c>
      <c r="I124" s="3">
        <f t="shared" si="29"/>
        <v>0.73225387278816301</v>
      </c>
      <c r="J124" s="3">
        <f t="shared" si="18"/>
        <v>0.81836737056153941</v>
      </c>
      <c r="K124" s="3">
        <f t="shared" si="19"/>
        <v>0.32131672883220619</v>
      </c>
      <c r="L124" s="3">
        <f t="shared" si="20"/>
        <v>0.11748836428221608</v>
      </c>
      <c r="M124" s="3">
        <f t="shared" si="21"/>
        <v>0.1174883642822161</v>
      </c>
      <c r="N124" s="3">
        <f t="shared" si="22"/>
        <v>4.2959219060514586E-2</v>
      </c>
      <c r="O124" s="3">
        <f t="shared" si="23"/>
        <v>0.11748836428221607</v>
      </c>
      <c r="P124" s="3">
        <f t="shared" si="24"/>
        <v>4.2959219060514579E-2</v>
      </c>
      <c r="Q124" s="3">
        <f t="shared" si="25"/>
        <v>4.2959219060514579E-2</v>
      </c>
      <c r="R124" s="3">
        <f t="shared" si="26"/>
        <v>0.19734052113960182</v>
      </c>
      <c r="S124" s="3">
        <f t="shared" si="27"/>
        <v>0.19734052113960182</v>
      </c>
      <c r="T124" s="3">
        <f t="shared" si="28"/>
        <v>-1.6228245087356761</v>
      </c>
    </row>
    <row r="125" spans="1:20" s="3" customFormat="1" ht="15" customHeight="1" x14ac:dyDescent="0.35">
      <c r="A125" s="5">
        <v>120</v>
      </c>
      <c r="B125" s="1">
        <v>1</v>
      </c>
      <c r="C125" s="1">
        <v>0</v>
      </c>
      <c r="D125" s="1">
        <v>1</v>
      </c>
      <c r="E125" s="5" t="str">
        <f t="shared" si="16"/>
        <v>101</v>
      </c>
      <c r="F125" s="6">
        <v>3.111814980017048E-2</v>
      </c>
      <c r="G125" s="3">
        <f t="shared" si="29"/>
        <v>0.73225387278816301</v>
      </c>
      <c r="H125" s="3">
        <f t="shared" si="29"/>
        <v>0.73225387278816301</v>
      </c>
      <c r="I125" s="3">
        <f t="shared" si="29"/>
        <v>0.73225387278816301</v>
      </c>
      <c r="J125" s="3">
        <f t="shared" si="18"/>
        <v>0.9377796357434337</v>
      </c>
      <c r="K125" s="3">
        <f t="shared" si="19"/>
        <v>0.3682017340400292</v>
      </c>
      <c r="L125" s="3">
        <f t="shared" si="20"/>
        <v>0.13463170627766774</v>
      </c>
      <c r="M125" s="3">
        <f t="shared" si="21"/>
        <v>0.13463170627766774</v>
      </c>
      <c r="N125" s="3">
        <f t="shared" si="22"/>
        <v>4.9227623499637441E-2</v>
      </c>
      <c r="O125" s="3">
        <f t="shared" si="23"/>
        <v>0.13463170627766774</v>
      </c>
      <c r="P125" s="3">
        <f t="shared" si="24"/>
        <v>4.9227623499637441E-2</v>
      </c>
      <c r="Q125" s="3">
        <f t="shared" si="25"/>
        <v>4.9227623499637448E-2</v>
      </c>
      <c r="R125" s="3">
        <f t="shared" si="26"/>
        <v>8.022027662805524E-2</v>
      </c>
      <c r="S125" s="3">
        <f t="shared" si="27"/>
        <v>0.13463170627766774</v>
      </c>
      <c r="T125" s="3">
        <f t="shared" si="28"/>
        <v>-2.0052123302417897</v>
      </c>
    </row>
    <row r="126" spans="1:20" s="3" customFormat="1" ht="15" customHeight="1" x14ac:dyDescent="0.35">
      <c r="A126" s="5">
        <v>121</v>
      </c>
      <c r="B126" s="1">
        <v>0</v>
      </c>
      <c r="C126" s="1">
        <v>1</v>
      </c>
      <c r="D126" s="1">
        <v>0</v>
      </c>
      <c r="E126" s="5" t="str">
        <f t="shared" si="16"/>
        <v>010</v>
      </c>
      <c r="F126" s="6">
        <v>0</v>
      </c>
      <c r="G126" s="3">
        <f t="shared" si="29"/>
        <v>0.73225387278816301</v>
      </c>
      <c r="H126" s="3">
        <f t="shared" si="29"/>
        <v>0.73225387278816301</v>
      </c>
      <c r="I126" s="3">
        <f t="shared" si="29"/>
        <v>0.73225387278816301</v>
      </c>
      <c r="J126" s="3">
        <f t="shared" si="18"/>
        <v>0.95032385315969026</v>
      </c>
      <c r="K126" s="3">
        <f t="shared" si="19"/>
        <v>0.37312698772308583</v>
      </c>
      <c r="L126" s="3">
        <f t="shared" si="20"/>
        <v>0.13643260846225166</v>
      </c>
      <c r="M126" s="3">
        <f t="shared" si="21"/>
        <v>0.13643260846225166</v>
      </c>
      <c r="N126" s="3">
        <f t="shared" si="22"/>
        <v>4.988611723156363E-2</v>
      </c>
      <c r="O126" s="3">
        <f t="shared" si="23"/>
        <v>0.13643260846225164</v>
      </c>
      <c r="P126" s="3">
        <f t="shared" si="24"/>
        <v>4.9886117231563623E-2</v>
      </c>
      <c r="Q126" s="3">
        <f t="shared" si="25"/>
        <v>4.988611723156363E-2</v>
      </c>
      <c r="R126" s="3">
        <f t="shared" si="26"/>
        <v>6.7916835195468372E-2</v>
      </c>
      <c r="S126" s="3">
        <f t="shared" si="27"/>
        <v>4.9886117231563623E-2</v>
      </c>
      <c r="T126" s="3">
        <f t="shared" si="28"/>
        <v>-2.9980125267250566</v>
      </c>
    </row>
    <row r="127" spans="1:20" s="3" customFormat="1" ht="15" customHeight="1" x14ac:dyDescent="0.35">
      <c r="A127" s="5">
        <v>122</v>
      </c>
      <c r="B127" s="1">
        <v>0</v>
      </c>
      <c r="C127" s="1">
        <v>1</v>
      </c>
      <c r="D127" s="1">
        <v>0</v>
      </c>
      <c r="E127" s="5" t="str">
        <f t="shared" si="16"/>
        <v>010</v>
      </c>
      <c r="F127" s="6">
        <v>0</v>
      </c>
      <c r="G127" s="3">
        <f t="shared" si="29"/>
        <v>0.73225387278816301</v>
      </c>
      <c r="H127" s="3">
        <f t="shared" si="29"/>
        <v>0.73225387278816301</v>
      </c>
      <c r="I127" s="3">
        <f t="shared" si="29"/>
        <v>0.73225387278816301</v>
      </c>
      <c r="J127" s="3">
        <f t="shared" si="18"/>
        <v>0.95032385315969026</v>
      </c>
      <c r="K127" s="3">
        <f t="shared" si="19"/>
        <v>0.37312698772308583</v>
      </c>
      <c r="L127" s="3">
        <f t="shared" si="20"/>
        <v>0.13643260846225166</v>
      </c>
      <c r="M127" s="3">
        <f t="shared" si="21"/>
        <v>0.13643260846225166</v>
      </c>
      <c r="N127" s="3">
        <f t="shared" si="22"/>
        <v>4.988611723156363E-2</v>
      </c>
      <c r="O127" s="3">
        <f t="shared" si="23"/>
        <v>0.13643260846225164</v>
      </c>
      <c r="P127" s="3">
        <f t="shared" si="24"/>
        <v>4.9886117231563623E-2</v>
      </c>
      <c r="Q127" s="3">
        <f t="shared" si="25"/>
        <v>4.988611723156363E-2</v>
      </c>
      <c r="R127" s="3">
        <f t="shared" si="26"/>
        <v>6.7916835195468372E-2</v>
      </c>
      <c r="S127" s="3">
        <f t="shared" si="27"/>
        <v>4.9886117231563623E-2</v>
      </c>
      <c r="T127" s="3">
        <f t="shared" si="28"/>
        <v>-2.9980125267250566</v>
      </c>
    </row>
  </sheetData>
  <mergeCells count="4">
    <mergeCell ref="B4:D4"/>
    <mergeCell ref="G4:J4"/>
    <mergeCell ref="K4:R4"/>
    <mergeCell ref="S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00F5E31C89A48940A57403082843D" ma:contentTypeVersion="21" ma:contentTypeDescription="Create a new document." ma:contentTypeScope="" ma:versionID="e01f1bea4eea15a4ab808c7b93f055c4">
  <xsd:schema xmlns:xsd="http://www.w3.org/2001/XMLSchema" xmlns:xs="http://www.w3.org/2001/XMLSchema" xmlns:p="http://schemas.microsoft.com/office/2006/metadata/properties" xmlns:ns1="http://schemas.microsoft.com/sharepoint/v3" xmlns:ns2="37b7e42e-eaac-4c0c-b7ab-65d932e301c3" xmlns:ns3="7c20e60f-09c9-4b20-a5fa-550b7d980542" targetNamespace="http://schemas.microsoft.com/office/2006/metadata/properties" ma:root="true" ma:fieldsID="28466d567d11318e3f496e19d5c5c29c" ns1:_="" ns2:_="" ns3:_="">
    <xsd:import namespace="http://schemas.microsoft.com/sharepoint/v3"/>
    <xsd:import namespace="37b7e42e-eaac-4c0c-b7ab-65d932e301c3"/>
    <xsd:import namespace="7c20e60f-09c9-4b20-a5fa-550b7d980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orpracticeorgradableforLMS_x003f_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CanthisbeconvertedbyStraive" minOccurs="0"/>
                <xsd:element ref="ns2:Date" minOccurs="0"/>
                <xsd:element ref="ns2:MediaServiceSearchProperties" minOccurs="0"/>
                <xsd:element ref="ns2:LearnosityQuestionType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7e42e-eaac-4c0c-b7ab-65d932e30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f217fd5-6bb5-4de3-bf71-ef5eb62cb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ForpracticeorgradableforLMS_x003f_" ma:index="20" nillable="true" ma:displayName="For practice or gradable for LMS?" ma:format="Dropdown" ma:internalName="ForpracticeorgradableforLMS_x003f_">
      <xsd:simpleType>
        <xsd:restriction base="dms:Choice">
          <xsd:enumeration value="For Practice"/>
          <xsd:enumeration value="For Grading"/>
          <xsd:enumeration value="For Practice OR Grading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CanthisbeconvertedbyStraive" ma:index="25" nillable="true" ma:displayName="Can be converted by Straive" ma:default="No" ma:format="Dropdown" ma:internalName="CanthisbeconvertedbyStraive">
      <xsd:simpleType>
        <xsd:restriction base="dms:Choice">
          <xsd:enumeration value="Yes"/>
          <xsd:enumeration value="No"/>
        </xsd:restriction>
      </xsd:simpleType>
    </xsd:element>
    <xsd:element name="Date" ma:index="26" nillable="true" ma:displayName="Date" ma:format="DateOnly" ma:internalName="Date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arnosityQuestionTypeCategory" ma:index="28" nillable="true" ma:displayName="Learnosity Question Type Category" ma:description="Category/Grouping as per Learnosity documentation here: https://authorguide.learnosity.com/hc/en-us/categories/360000074917-Question-Types" ma:format="Dropdown" ma:internalName="LearnosityQuestionType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ultiple choice"/>
                    <xsd:enumeration value="Fill in the blanks"/>
                    <xsd:enumeration value="Classify, match &amp; order"/>
                    <xsd:enumeration value="Written &amp; recorded"/>
                    <xsd:enumeration value="Math"/>
                    <xsd:enumeration value="N/A"/>
                    <xsd:enumeration value="Other"/>
                    <xsd:enumeration value="Highligh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0e60f-09c9-4b20-a5fa-550b7d9805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927d970-8a6b-4b37-beb7-fd1884633f11}" ma:internalName="TaxCatchAll" ma:showField="CatchAllData" ma:web="7c20e60f-09c9-4b20-a5fa-550b7d9805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anthisbeconvertedbyStraive xmlns="37b7e42e-eaac-4c0c-b7ab-65d932e301c3">No</CanthisbeconvertedbyStraive>
    <Date xmlns="37b7e42e-eaac-4c0c-b7ab-65d932e301c3" xsi:nil="true"/>
    <TaxCatchAll xmlns="7c20e60f-09c9-4b20-a5fa-550b7d980542" xsi:nil="true"/>
    <_ip_UnifiedCompliancePolicyProperties xmlns="http://schemas.microsoft.com/sharepoint/v3" xsi:nil="true"/>
    <ForpracticeorgradableforLMS_x003f_ xmlns="37b7e42e-eaac-4c0c-b7ab-65d932e301c3" xsi:nil="true"/>
    <lcf76f155ced4ddcb4097134ff3c332f xmlns="37b7e42e-eaac-4c0c-b7ab-65d932e301c3">
      <Terms xmlns="http://schemas.microsoft.com/office/infopath/2007/PartnerControls"/>
    </lcf76f155ced4ddcb4097134ff3c332f>
    <LearnosityQuestionTypeCategory xmlns="37b7e42e-eaac-4c0c-b7ab-65d932e301c3" xsi:nil="true"/>
  </documentManagement>
</p:properties>
</file>

<file path=customXml/itemProps1.xml><?xml version="1.0" encoding="utf-8"?>
<ds:datastoreItem xmlns:ds="http://schemas.openxmlformats.org/officeDocument/2006/customXml" ds:itemID="{C1846F9A-BE40-4B8D-8264-59563BB24C2A}"/>
</file>

<file path=customXml/itemProps2.xml><?xml version="1.0" encoding="utf-8"?>
<ds:datastoreItem xmlns:ds="http://schemas.openxmlformats.org/officeDocument/2006/customXml" ds:itemID="{D74CA8A5-0483-423A-A868-E444F6FFB65E}"/>
</file>

<file path=customXml/itemProps3.xml><?xml version="1.0" encoding="utf-8"?>
<ds:datastoreItem xmlns:ds="http://schemas.openxmlformats.org/officeDocument/2006/customXml" ds:itemID="{280F2430-48D4-42AE-B3C1-9DA0DCFB8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Occupancy model</vt:lpstr>
      <vt:lpstr>'Occupancy model'!yMat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Murdoch</dc:creator>
  <cp:lastModifiedBy>James Murdoch</cp:lastModifiedBy>
  <dcterms:created xsi:type="dcterms:W3CDTF">2014-01-30T21:21:32Z</dcterms:created>
  <dcterms:modified xsi:type="dcterms:W3CDTF">2024-06-19T15:47:01Z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0x010100E8900F5E31C89A48940A57403082843D</vt:lpwstr>
  </property>
</Properties>
</file>