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260" activeTab="0"/>
  </bookViews>
  <sheets>
    <sheet name="Using critical-value tables" sheetId="1" r:id="rId1"/>
    <sheet name="Using p values" sheetId="2" r:id="rId2"/>
    <sheet name="Equations" sheetId="3" r:id="rId3"/>
  </sheets>
  <definedNames>
    <definedName name="AdjRank_1">#REF!</definedName>
    <definedName name="AdjRank_2">#REF!</definedName>
    <definedName name="Data_1">#REF!</definedName>
    <definedName name="Data_2">#REF!</definedName>
    <definedName name="Data_All">#REF!</definedName>
    <definedName name="_xlnm.Print_Area" localSheetId="0">'Using critical-value tables'!$A$1:$Q$37</definedName>
    <definedName name="_xlnm.Print_Area" localSheetId="1">'Using p values'!$A$1:$P$37</definedName>
    <definedName name="Rank_1">#REF!</definedName>
    <definedName name="Rank_2">#REF!</definedName>
    <definedName name="Rank_All">#REF!</definedName>
  </definedNames>
  <calcPr fullCalcOnLoad="1"/>
</workbook>
</file>

<file path=xl/sharedStrings.xml><?xml version="1.0" encoding="utf-8"?>
<sst xmlns="http://schemas.openxmlformats.org/spreadsheetml/2006/main" count="62" uniqueCount="41">
  <si>
    <t>Calculation Space</t>
  </si>
  <si>
    <t>df</t>
  </si>
  <si>
    <t>STEP 1</t>
  </si>
  <si>
    <t>STEP 2</t>
  </si>
  <si>
    <t>a =</t>
  </si>
  <si>
    <t>STEP 3</t>
  </si>
  <si>
    <t>STEP 4</t>
  </si>
  <si>
    <t>Null Hypothesis</t>
  </si>
  <si>
    <t xml:space="preserve">Therefore </t>
  </si>
  <si>
    <t xml:space="preserve">Which is greatest? </t>
  </si>
  <si>
    <t>Mean</t>
  </si>
  <si>
    <t>Sum</t>
  </si>
  <si>
    <t>C</t>
  </si>
  <si>
    <t>A</t>
  </si>
  <si>
    <t>B</t>
  </si>
  <si>
    <r>
      <t>t</t>
    </r>
    <r>
      <rPr>
        <sz val="10"/>
        <rFont val="Arial"/>
        <family val="0"/>
      </rPr>
      <t xml:space="preserve"> =</t>
    </r>
  </si>
  <si>
    <t>P =</t>
  </si>
  <si>
    <t>Paired t-test</t>
  </si>
  <si>
    <r>
      <t>e.g.</t>
    </r>
    <r>
      <rPr>
        <sz val="10"/>
        <rFont val="Arial"/>
        <family val="0"/>
      </rPr>
      <t xml:space="preserve"> 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 There is no difference between the populations from which two related samples come.</t>
    </r>
  </si>
  <si>
    <t>Degrees of Freedom =</t>
  </si>
  <si>
    <t>Where</t>
  </si>
  <si>
    <t>Paired t-Test</t>
  </si>
  <si>
    <t>= mean of differences</t>
  </si>
  <si>
    <t>= size of sample</t>
  </si>
  <si>
    <r>
      <t>Choose a critical significance level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</si>
  <si>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State your Null Hypothesis (H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</t>
    </r>
  </si>
  <si>
    <t>Sample 1</t>
  </si>
  <si>
    <t>Sample 2</t>
  </si>
  <si>
    <t>Calculate the test statistic</t>
  </si>
  <si>
    <t>n</t>
  </si>
  <si>
    <r>
      <t>t</t>
    </r>
    <r>
      <rPr>
        <sz val="10"/>
        <rFont val="Arial"/>
        <family val="2"/>
      </rPr>
      <t xml:space="preserve"> =</t>
    </r>
  </si>
  <si>
    <t>df =</t>
  </si>
  <si>
    <r>
      <t xml:space="preserve">Critical Value of </t>
    </r>
    <r>
      <rPr>
        <i/>
        <sz val="10"/>
        <rFont val="Arial"/>
        <family val="2"/>
      </rPr>
      <t>t</t>
    </r>
  </si>
  <si>
    <r>
      <t>Critical significance levels 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</si>
  <si>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 xml:space="preserve">Breakdown of Equation into Components </t>
  </si>
  <si>
    <t>Calculate the test statistic (and P value)</t>
  </si>
  <si>
    <t>Reject or accept your null hypothesis</t>
  </si>
  <si>
    <r>
      <t xml:space="preserve">Data </t>
    </r>
    <r>
      <rPr>
        <sz val="8"/>
        <rFont val="Arial"/>
        <family val="2"/>
      </rPr>
      <t>Enter in white cells below.</t>
    </r>
  </si>
  <si>
    <t>Select from dropdown menu.</t>
  </si>
  <si>
    <t>©Hawkins &amp; Carter 2019</t>
  </si>
  <si>
    <t xml:space="preserve">Biomeasurement 4e Calculation Sheet by Toby Carter &amp; Dawn Hawkins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</si>
</sst>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0000000000"/>
    <numFmt numFmtId="177" formatCode="0.00000000"/>
    <numFmt numFmtId="178" formatCode="0.0000000"/>
    <numFmt numFmtId="179" formatCode="0.000000"/>
  </numFmts>
  <fonts count="4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0" xfId="0" applyFill="1" applyAlignment="1" applyProtection="1" quotePrefix="1">
      <alignment/>
      <protection/>
    </xf>
    <xf numFmtId="0" fontId="5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 horizontal="center"/>
      <protection/>
    </xf>
    <xf numFmtId="167" fontId="0" fillId="35" borderId="10" xfId="0" applyNumberForma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right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7" fontId="0" fillId="34" borderId="0" xfId="0" applyNumberForma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167" fontId="0" fillId="34" borderId="0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/>
      <protection/>
    </xf>
    <xf numFmtId="167" fontId="0" fillId="34" borderId="0" xfId="0" applyNumberForma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right"/>
      <protection/>
    </xf>
    <xf numFmtId="0" fontId="0" fillId="34" borderId="11" xfId="0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0" fontId="0" fillId="35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0" width="9.140625" style="2" customWidth="1"/>
    <col min="11" max="11" width="5.57421875" style="6" customWidth="1"/>
    <col min="12" max="12" width="9.140625" style="4" customWidth="1"/>
    <col min="13" max="13" width="5.421875" style="4" customWidth="1"/>
    <col min="14" max="14" width="9.7109375" style="2" customWidth="1"/>
    <col min="15" max="15" width="4.421875" style="2" customWidth="1"/>
    <col min="16" max="16" width="9.7109375" style="2" customWidth="1"/>
    <col min="17" max="17" width="3.28125" style="2" customWidth="1"/>
    <col min="18" max="16384" width="9.140625" style="2" customWidth="1"/>
  </cols>
  <sheetData>
    <row r="1" spans="2:11" ht="17.25">
      <c r="B1" s="44" t="s">
        <v>40</v>
      </c>
      <c r="C1" s="3"/>
      <c r="D1" s="3"/>
      <c r="E1" s="3"/>
      <c r="F1" s="3"/>
      <c r="G1" s="3"/>
      <c r="H1" s="3"/>
      <c r="I1" s="3"/>
      <c r="J1" s="3"/>
      <c r="K1" s="4"/>
    </row>
    <row r="2" spans="2:17" ht="18">
      <c r="B2" s="22" t="s">
        <v>17</v>
      </c>
      <c r="C2" s="3"/>
      <c r="D2" s="3"/>
      <c r="E2" s="3"/>
      <c r="F2" s="3"/>
      <c r="G2" s="3"/>
      <c r="H2" s="3"/>
      <c r="I2" s="3"/>
      <c r="J2" s="3"/>
      <c r="K2" s="5" t="s">
        <v>0</v>
      </c>
      <c r="Q2" s="4"/>
    </row>
    <row r="3" spans="2:10" ht="12.75" customHeight="1">
      <c r="B3" s="3"/>
      <c r="C3" s="3"/>
      <c r="D3" s="3"/>
      <c r="E3" s="3"/>
      <c r="F3" s="3"/>
      <c r="G3" s="3"/>
      <c r="H3" s="3"/>
      <c r="J3" s="3"/>
    </row>
    <row r="4" spans="1:19" ht="12.75" customHeight="1">
      <c r="A4" s="5" t="s">
        <v>2</v>
      </c>
      <c r="B4" s="5" t="s">
        <v>25</v>
      </c>
      <c r="L4" s="7"/>
      <c r="M4" s="7"/>
      <c r="P4" s="8"/>
      <c r="Q4" s="4"/>
      <c r="S4" s="23" t="s">
        <v>33</v>
      </c>
    </row>
    <row r="5" spans="2:19" ht="12.75" customHeight="1">
      <c r="B5" s="9" t="s">
        <v>18</v>
      </c>
      <c r="C5" s="9"/>
      <c r="D5" s="9"/>
      <c r="E5" s="9"/>
      <c r="F5" s="9"/>
      <c r="K5" s="32" t="s">
        <v>13</v>
      </c>
      <c r="L5" s="39" t="e">
        <f>AVERAGE(L11:L30)</f>
        <v>#DIV/0!</v>
      </c>
      <c r="M5" s="2"/>
      <c r="O5" s="7" t="s">
        <v>10</v>
      </c>
      <c r="P5" s="39" t="e">
        <f>AVERAGE(P11:P30)</f>
        <v>#DIV/0!</v>
      </c>
      <c r="S5" s="2">
        <v>0.01</v>
      </c>
    </row>
    <row r="6" spans="2:19" ht="12.75" customHeight="1">
      <c r="B6" s="9"/>
      <c r="C6" s="9"/>
      <c r="D6" s="9"/>
      <c r="E6" s="9"/>
      <c r="F6" s="9"/>
      <c r="K6" s="32" t="s">
        <v>14</v>
      </c>
      <c r="L6" s="34">
        <f>COUNT(L11:L30)</f>
        <v>0</v>
      </c>
      <c r="M6" s="2"/>
      <c r="O6" s="31" t="s">
        <v>29</v>
      </c>
      <c r="P6" s="38">
        <f>COUNT(P11:P30)</f>
        <v>0</v>
      </c>
      <c r="S6" s="2">
        <v>0.05</v>
      </c>
    </row>
    <row r="7" spans="1:19" ht="12.75" customHeight="1">
      <c r="A7" s="5" t="s">
        <v>3</v>
      </c>
      <c r="B7" s="23" t="s">
        <v>24</v>
      </c>
      <c r="K7" s="32" t="s">
        <v>11</v>
      </c>
      <c r="L7" s="38">
        <f>SUM(L11:L30)</f>
        <v>0</v>
      </c>
      <c r="O7" s="7" t="s">
        <v>12</v>
      </c>
      <c r="P7" s="39">
        <f>SUM(P11:P30)</f>
        <v>0</v>
      </c>
      <c r="S7" s="2">
        <v>0.1</v>
      </c>
    </row>
    <row r="8" spans="11:19" ht="12.75" customHeight="1">
      <c r="K8" s="32" t="s">
        <v>1</v>
      </c>
      <c r="L8" s="38">
        <f>L6-1</f>
        <v>-1</v>
      </c>
      <c r="S8" s="2">
        <v>0.5</v>
      </c>
    </row>
    <row r="9" spans="3:19" ht="12.75" customHeight="1">
      <c r="C9" s="10" t="s">
        <v>4</v>
      </c>
      <c r="D9" s="1">
        <v>0.05</v>
      </c>
      <c r="E9" s="42" t="s">
        <v>38</v>
      </c>
      <c r="H9" s="5" t="s">
        <v>37</v>
      </c>
      <c r="L9" s="2"/>
      <c r="S9" s="2">
        <v>0.9</v>
      </c>
    </row>
    <row r="10" spans="7:16" ht="12.75">
      <c r="G10" s="7"/>
      <c r="H10" s="7" t="s">
        <v>26</v>
      </c>
      <c r="I10" s="7" t="s">
        <v>27</v>
      </c>
      <c r="L10" s="2"/>
      <c r="M10" s="2"/>
      <c r="P10" s="7"/>
    </row>
    <row r="11" spans="1:16" ht="12.75">
      <c r="A11" s="5" t="s">
        <v>5</v>
      </c>
      <c r="B11" s="5" t="s">
        <v>28</v>
      </c>
      <c r="G11" s="7"/>
      <c r="H11" s="15"/>
      <c r="I11" s="16"/>
      <c r="L11" s="35">
        <f aca="true" t="shared" si="0" ref="L11:L30">IF(ISNUMBER(H11),H11-I11,"")</f>
      </c>
      <c r="M11" s="2"/>
      <c r="N11" s="35">
        <f aca="true" t="shared" si="1" ref="N11:N30">IF(ISNUMBER(L11),L11-$L$5,"")</f>
      </c>
      <c r="P11" s="35">
        <f>IF(ISNUMBER(N11),N11^2,"")</f>
      </c>
    </row>
    <row r="12" spans="1:16" ht="12.75">
      <c r="A12" s="9"/>
      <c r="H12" s="17"/>
      <c r="I12" s="18"/>
      <c r="L12" s="36">
        <f t="shared" si="0"/>
      </c>
      <c r="M12" s="2"/>
      <c r="N12" s="36">
        <f t="shared" si="1"/>
      </c>
      <c r="P12" s="36">
        <f aca="true" t="shared" si="2" ref="P12:P30">IF(ISNUMBER(N12),N12^2,"")</f>
      </c>
    </row>
    <row r="13" spans="3:17" ht="12.75">
      <c r="C13" s="33" t="s">
        <v>30</v>
      </c>
      <c r="D13" s="12" t="e">
        <f>ABS((L5*SQRT(L6))/(SQRT(P7/L8)))</f>
        <v>#DIV/0!</v>
      </c>
      <c r="E13" s="7"/>
      <c r="F13" s="7"/>
      <c r="H13" s="17"/>
      <c r="I13" s="18"/>
      <c r="L13" s="36">
        <f t="shared" si="0"/>
      </c>
      <c r="M13" s="2"/>
      <c r="N13" s="36">
        <f t="shared" si="1"/>
      </c>
      <c r="P13" s="36">
        <f t="shared" si="2"/>
      </c>
      <c r="Q13" s="11"/>
    </row>
    <row r="14" spans="2:16" ht="12.75">
      <c r="B14" s="5"/>
      <c r="E14" s="21"/>
      <c r="F14" s="21"/>
      <c r="H14" s="17"/>
      <c r="I14" s="18"/>
      <c r="L14" s="36">
        <f t="shared" si="0"/>
      </c>
      <c r="M14" s="2"/>
      <c r="N14" s="36">
        <f t="shared" si="1"/>
      </c>
      <c r="P14" s="36">
        <f t="shared" si="2"/>
      </c>
    </row>
    <row r="15" spans="3:16" ht="12">
      <c r="C15" s="34" t="s">
        <v>31</v>
      </c>
      <c r="D15" s="40">
        <f>L8</f>
        <v>-1</v>
      </c>
      <c r="G15" s="7"/>
      <c r="H15" s="17"/>
      <c r="I15" s="18"/>
      <c r="L15" s="36">
        <f t="shared" si="0"/>
      </c>
      <c r="M15" s="2"/>
      <c r="N15" s="36">
        <f t="shared" si="1"/>
      </c>
      <c r="P15" s="36">
        <f t="shared" si="2"/>
      </c>
    </row>
    <row r="16" spans="8:16" ht="12">
      <c r="H16" s="17"/>
      <c r="I16" s="18"/>
      <c r="L16" s="36">
        <f t="shared" si="0"/>
      </c>
      <c r="M16" s="2"/>
      <c r="N16" s="36">
        <f t="shared" si="1"/>
      </c>
      <c r="P16" s="36">
        <f t="shared" si="2"/>
      </c>
    </row>
    <row r="17" spans="5:16" ht="12.75" customHeight="1">
      <c r="E17" s="29"/>
      <c r="H17" s="17"/>
      <c r="I17" s="18"/>
      <c r="L17" s="36">
        <f t="shared" si="0"/>
      </c>
      <c r="M17" s="2"/>
      <c r="N17" s="36">
        <f t="shared" si="1"/>
      </c>
      <c r="P17" s="36">
        <f t="shared" si="2"/>
      </c>
    </row>
    <row r="18" spans="1:16" ht="12.75">
      <c r="A18" s="5" t="s">
        <v>6</v>
      </c>
      <c r="B18" s="5" t="s">
        <v>36</v>
      </c>
      <c r="D18" s="7"/>
      <c r="E18" s="7"/>
      <c r="F18" s="7"/>
      <c r="H18" s="17"/>
      <c r="I18" s="18"/>
      <c r="L18" s="36">
        <f t="shared" si="0"/>
      </c>
      <c r="M18" s="2"/>
      <c r="N18" s="36">
        <f t="shared" si="1"/>
      </c>
      <c r="P18" s="36">
        <f t="shared" si="2"/>
      </c>
    </row>
    <row r="19" spans="5:16" ht="12">
      <c r="E19" s="24"/>
      <c r="F19" s="4"/>
      <c r="G19" s="7"/>
      <c r="H19" s="17"/>
      <c r="I19" s="18"/>
      <c r="L19" s="36">
        <f t="shared" si="0"/>
      </c>
      <c r="M19" s="2"/>
      <c r="N19" s="36">
        <f t="shared" si="1"/>
      </c>
      <c r="P19" s="36">
        <f t="shared" si="2"/>
      </c>
    </row>
    <row r="20" spans="5:16" ht="12">
      <c r="E20" s="4"/>
      <c r="F20" s="4"/>
      <c r="H20" s="17"/>
      <c r="I20" s="18"/>
      <c r="L20" s="36">
        <f t="shared" si="0"/>
      </c>
      <c r="M20" s="2"/>
      <c r="N20" s="36">
        <f t="shared" si="1"/>
      </c>
      <c r="P20" s="36">
        <f t="shared" si="2"/>
      </c>
    </row>
    <row r="21" spans="5:16" ht="12">
      <c r="E21" s="26"/>
      <c r="F21" s="27"/>
      <c r="G21" s="7"/>
      <c r="H21" s="17"/>
      <c r="I21" s="18"/>
      <c r="L21" s="36">
        <f t="shared" si="0"/>
      </c>
      <c r="M21" s="2"/>
      <c r="N21" s="36">
        <f t="shared" si="1"/>
      </c>
      <c r="P21" s="36">
        <f t="shared" si="2"/>
      </c>
    </row>
    <row r="22" spans="2:16" ht="12.75">
      <c r="B22" s="7" t="s">
        <v>32</v>
      </c>
      <c r="C22" s="33" t="s">
        <v>15</v>
      </c>
      <c r="D22" s="12" t="e">
        <f>TINV(D9,L8)</f>
        <v>#NUM!</v>
      </c>
      <c r="E22" s="7"/>
      <c r="F22" s="7"/>
      <c r="H22" s="17"/>
      <c r="I22" s="18"/>
      <c r="L22" s="36">
        <f t="shared" si="0"/>
      </c>
      <c r="M22" s="2"/>
      <c r="N22" s="36">
        <f t="shared" si="1"/>
      </c>
      <c r="P22" s="36">
        <f t="shared" si="2"/>
      </c>
    </row>
    <row r="23" spans="7:16" ht="12">
      <c r="G23" s="13"/>
      <c r="H23" s="17"/>
      <c r="I23" s="18"/>
      <c r="L23" s="36">
        <f t="shared" si="0"/>
      </c>
      <c r="M23" s="2"/>
      <c r="N23" s="36">
        <f t="shared" si="1"/>
      </c>
      <c r="P23" s="36">
        <f t="shared" si="2"/>
      </c>
    </row>
    <row r="24" spans="4:16" ht="12.75" customHeight="1">
      <c r="D24" s="7"/>
      <c r="E24" s="7"/>
      <c r="F24" s="7"/>
      <c r="H24" s="17"/>
      <c r="I24" s="18"/>
      <c r="L24" s="36">
        <f t="shared" si="0"/>
      </c>
      <c r="M24" s="2"/>
      <c r="N24" s="36">
        <f t="shared" si="1"/>
      </c>
      <c r="P24" s="36">
        <f t="shared" si="2"/>
      </c>
    </row>
    <row r="25" spans="2:16" ht="12">
      <c r="B25" s="7" t="s">
        <v>9</v>
      </c>
      <c r="C25" s="45" t="e">
        <f>IF(D13&gt;D22,"Calculated t","Critical t")</f>
        <v>#DIV/0!</v>
      </c>
      <c r="D25" s="46"/>
      <c r="E25" s="26"/>
      <c r="H25" s="17"/>
      <c r="I25" s="18"/>
      <c r="L25" s="36">
        <f t="shared" si="0"/>
      </c>
      <c r="M25" s="2"/>
      <c r="N25" s="36">
        <f t="shared" si="1"/>
      </c>
      <c r="P25" s="36">
        <f t="shared" si="2"/>
      </c>
    </row>
    <row r="26" spans="6:16" ht="12">
      <c r="F26" s="13"/>
      <c r="H26" s="17"/>
      <c r="I26" s="18"/>
      <c r="L26" s="36">
        <f t="shared" si="0"/>
      </c>
      <c r="M26" s="2"/>
      <c r="N26" s="36">
        <f t="shared" si="1"/>
      </c>
      <c r="P26" s="36">
        <f t="shared" si="2"/>
      </c>
    </row>
    <row r="27" spans="8:16" ht="12">
      <c r="H27" s="17"/>
      <c r="I27" s="18"/>
      <c r="L27" s="36">
        <f t="shared" si="0"/>
      </c>
      <c r="M27" s="2"/>
      <c r="N27" s="36">
        <f t="shared" si="1"/>
      </c>
      <c r="P27" s="36">
        <f t="shared" si="2"/>
      </c>
    </row>
    <row r="28" spans="2:16" ht="12">
      <c r="B28" s="13" t="s">
        <v>8</v>
      </c>
      <c r="C28" s="14" t="e">
        <f>IF($D$13&gt;$D$22,"REJECT","ACCEPT")</f>
        <v>#DIV/0!</v>
      </c>
      <c r="D28" s="2" t="s">
        <v>7</v>
      </c>
      <c r="H28" s="17"/>
      <c r="I28" s="18"/>
      <c r="L28" s="36">
        <f t="shared" si="0"/>
      </c>
      <c r="M28" s="2"/>
      <c r="N28" s="36">
        <f t="shared" si="1"/>
      </c>
      <c r="P28" s="36">
        <f t="shared" si="2"/>
      </c>
    </row>
    <row r="29" spans="8:16" ht="12">
      <c r="H29" s="17"/>
      <c r="I29" s="18"/>
      <c r="J29" s="41"/>
      <c r="L29" s="36">
        <f t="shared" si="0"/>
      </c>
      <c r="M29" s="2"/>
      <c r="N29" s="36">
        <f t="shared" si="1"/>
      </c>
      <c r="P29" s="36">
        <f t="shared" si="2"/>
      </c>
    </row>
    <row r="30" spans="8:16" ht="12">
      <c r="H30" s="19"/>
      <c r="I30" s="20"/>
      <c r="J30" s="41"/>
      <c r="L30" s="37">
        <f t="shared" si="0"/>
      </c>
      <c r="M30" s="2"/>
      <c r="N30" s="37">
        <f t="shared" si="1"/>
      </c>
      <c r="P30" s="37">
        <f t="shared" si="2"/>
      </c>
    </row>
    <row r="31" spans="10:11" ht="12">
      <c r="J31" s="41"/>
      <c r="K31" s="4"/>
    </row>
    <row r="32" spans="1:10" ht="12">
      <c r="A32" s="43" t="s">
        <v>39</v>
      </c>
      <c r="J32" s="41"/>
    </row>
    <row r="36" spans="12:16" ht="12">
      <c r="L36" s="2"/>
      <c r="M36" s="2"/>
      <c r="O36" s="7"/>
      <c r="P36" s="21"/>
    </row>
    <row r="37" spans="15:16" ht="12">
      <c r="O37" s="11"/>
      <c r="P37" s="30"/>
    </row>
    <row r="39" ht="12">
      <c r="M39" s="2"/>
    </row>
  </sheetData>
  <sheetProtection password="FD55" sheet="1"/>
  <mergeCells count="1">
    <mergeCell ref="C25:D25"/>
  </mergeCells>
  <dataValidations count="1">
    <dataValidation type="list" allowBlank="1" showInputMessage="1" showErrorMessage="1" sqref="D9">
      <formula1>$S$5:$S$9</formula1>
    </dataValidation>
  </dataValidations>
  <printOptions/>
  <pageMargins left="0.33" right="0.2" top="0.71" bottom="1" header="0.5" footer="0.5"/>
  <pageSetup horizontalDpi="200" verticalDpi="200" orientation="landscape" paperSize="9" r:id="rId5"/>
  <headerFooter alignWithMargins="0">
    <oddFooter>&amp;L&amp;F; &amp;A&amp;R&amp;D</oddFooter>
  </headerFooter>
  <legacyDrawing r:id="rId4"/>
  <oleObjects>
    <oleObject progId="Equation.3" shapeId="1719382" r:id="rId1"/>
    <oleObject progId="Equation.3" shapeId="95998713" r:id="rId2"/>
    <oleObject progId="Equation.3" shapeId="9605853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0" width="9.140625" style="2" customWidth="1"/>
    <col min="11" max="11" width="4.421875" style="6" customWidth="1"/>
    <col min="12" max="16" width="9.140625" style="4" customWidth="1"/>
    <col min="17" max="17" width="7.28125" style="4" customWidth="1"/>
    <col min="18" max="18" width="9.7109375" style="2" customWidth="1"/>
    <col min="19" max="19" width="4.421875" style="2" customWidth="1"/>
    <col min="20" max="20" width="9.7109375" style="2" customWidth="1"/>
    <col min="21" max="21" width="3.28125" style="2" customWidth="1"/>
    <col min="22" max="16384" width="9.140625" style="2" customWidth="1"/>
  </cols>
  <sheetData>
    <row r="1" spans="2:11" ht="17.25">
      <c r="B1" s="44" t="s">
        <v>40</v>
      </c>
      <c r="C1" s="3"/>
      <c r="D1" s="3"/>
      <c r="E1" s="3"/>
      <c r="F1" s="3"/>
      <c r="G1" s="3"/>
      <c r="H1" s="3"/>
      <c r="I1" s="3"/>
      <c r="J1" s="3"/>
      <c r="K1" s="4"/>
    </row>
    <row r="2" spans="2:21" ht="18">
      <c r="B2" s="22" t="s">
        <v>17</v>
      </c>
      <c r="C2" s="3"/>
      <c r="D2" s="3"/>
      <c r="E2" s="3"/>
      <c r="F2" s="3"/>
      <c r="G2" s="3"/>
      <c r="H2" s="3"/>
      <c r="I2" s="3"/>
      <c r="J2" s="3"/>
      <c r="K2" s="5" t="s">
        <v>0</v>
      </c>
      <c r="U2" s="4"/>
    </row>
    <row r="3" spans="2:10" ht="12.75" customHeight="1">
      <c r="B3" s="3"/>
      <c r="C3" s="3"/>
      <c r="D3" s="3"/>
      <c r="E3" s="3"/>
      <c r="F3" s="3"/>
      <c r="G3" s="3"/>
      <c r="H3" s="3"/>
      <c r="J3" s="3"/>
    </row>
    <row r="4" spans="1:21" ht="12.75" customHeight="1">
      <c r="A4" s="5" t="s">
        <v>2</v>
      </c>
      <c r="B4" s="5" t="s">
        <v>25</v>
      </c>
      <c r="L4" s="7"/>
      <c r="M4" s="7"/>
      <c r="N4" s="7"/>
      <c r="O4" s="7"/>
      <c r="P4" s="7"/>
      <c r="Q4" s="7"/>
      <c r="T4" s="8"/>
      <c r="U4" s="4"/>
    </row>
    <row r="5" spans="2:20" ht="12.75" customHeight="1">
      <c r="B5" s="9" t="s">
        <v>18</v>
      </c>
      <c r="C5" s="9"/>
      <c r="D5" s="9"/>
      <c r="E5" s="9"/>
      <c r="F5" s="9"/>
      <c r="L5" s="2"/>
      <c r="M5" s="2"/>
      <c r="N5" s="2"/>
      <c r="O5" s="2"/>
      <c r="P5" s="2"/>
      <c r="Q5" s="2"/>
      <c r="T5" s="23" t="s">
        <v>33</v>
      </c>
    </row>
    <row r="6" spans="2:20" ht="12.75" customHeight="1">
      <c r="B6" s="9"/>
      <c r="C6" s="9"/>
      <c r="D6" s="9"/>
      <c r="E6" s="9"/>
      <c r="F6" s="9"/>
      <c r="L6" s="2"/>
      <c r="M6" s="2"/>
      <c r="N6" s="2"/>
      <c r="O6" s="2"/>
      <c r="P6" s="2"/>
      <c r="Q6" s="2"/>
      <c r="T6" s="2">
        <v>0.01</v>
      </c>
    </row>
    <row r="7" spans="1:20" ht="12.75" customHeight="1">
      <c r="A7" s="5" t="s">
        <v>3</v>
      </c>
      <c r="B7" s="23" t="s">
        <v>24</v>
      </c>
      <c r="T7" s="2">
        <v>0.05</v>
      </c>
    </row>
    <row r="8" spans="12:20" ht="12.75" customHeight="1">
      <c r="L8" s="2"/>
      <c r="M8" s="2"/>
      <c r="N8" s="2"/>
      <c r="O8" s="2"/>
      <c r="P8" s="2"/>
      <c r="Q8" s="2"/>
      <c r="T8" s="2">
        <v>0.1</v>
      </c>
    </row>
    <row r="9" spans="3:20" ht="12.75" customHeight="1">
      <c r="C9" s="10" t="s">
        <v>4</v>
      </c>
      <c r="D9" s="1">
        <v>0.05</v>
      </c>
      <c r="E9" s="42" t="s">
        <v>38</v>
      </c>
      <c r="H9" s="5" t="s">
        <v>37</v>
      </c>
      <c r="L9" s="2"/>
      <c r="M9" s="2"/>
      <c r="N9" s="2"/>
      <c r="O9" s="2"/>
      <c r="P9" s="2"/>
      <c r="Q9" s="2"/>
      <c r="T9" s="2">
        <v>0.5</v>
      </c>
    </row>
    <row r="10" spans="7:20" ht="12">
      <c r="G10" s="7"/>
      <c r="H10" s="7" t="s">
        <v>26</v>
      </c>
      <c r="I10" s="7" t="s">
        <v>27</v>
      </c>
      <c r="L10" s="2"/>
      <c r="M10" s="2"/>
      <c r="N10" s="2"/>
      <c r="O10" s="2"/>
      <c r="P10" s="2"/>
      <c r="Q10" s="2"/>
      <c r="S10" s="7"/>
      <c r="T10" s="2">
        <v>0.9</v>
      </c>
    </row>
    <row r="11" spans="1:21" ht="12.75">
      <c r="A11" s="5" t="s">
        <v>5</v>
      </c>
      <c r="B11" s="5" t="s">
        <v>35</v>
      </c>
      <c r="G11" s="7"/>
      <c r="H11" s="15"/>
      <c r="I11" s="16"/>
      <c r="Q11" s="2"/>
      <c r="S11" s="11"/>
      <c r="T11" s="30"/>
      <c r="U11" s="11"/>
    </row>
    <row r="12" spans="1:17" ht="12.75">
      <c r="A12" s="9"/>
      <c r="H12" s="17"/>
      <c r="I12" s="18"/>
      <c r="L12" s="2"/>
      <c r="M12" s="2"/>
      <c r="N12" s="2"/>
      <c r="O12" s="2"/>
      <c r="P12" s="2"/>
      <c r="Q12" s="2"/>
    </row>
    <row r="13" spans="2:17" ht="12">
      <c r="B13" s="4"/>
      <c r="C13" s="4"/>
      <c r="D13" s="24"/>
      <c r="E13" s="24"/>
      <c r="F13" s="24"/>
      <c r="H13" s="17"/>
      <c r="I13" s="18"/>
      <c r="L13" s="2"/>
      <c r="M13" s="2"/>
      <c r="N13" s="2"/>
      <c r="O13" s="2"/>
      <c r="P13" s="2"/>
      <c r="Q13" s="2"/>
    </row>
    <row r="14" spans="2:17" ht="12.75">
      <c r="B14" s="28"/>
      <c r="C14" s="25" t="s">
        <v>16</v>
      </c>
      <c r="D14" s="12" t="e">
        <f>TTEST(H11:H30,I11:I30,2,1)</f>
        <v>#DIV/0!</v>
      </c>
      <c r="E14" s="27"/>
      <c r="F14" s="27"/>
      <c r="H14" s="17"/>
      <c r="I14" s="18"/>
      <c r="L14" s="2"/>
      <c r="M14" s="2"/>
      <c r="N14" s="2"/>
      <c r="O14" s="2"/>
      <c r="P14" s="2"/>
      <c r="Q14" s="2"/>
    </row>
    <row r="15" spans="2:17" ht="12">
      <c r="B15" s="4"/>
      <c r="C15" s="4"/>
      <c r="D15" s="4"/>
      <c r="E15" s="4"/>
      <c r="F15" s="4"/>
      <c r="G15" s="7"/>
      <c r="H15" s="17"/>
      <c r="I15" s="18"/>
      <c r="L15" s="2"/>
      <c r="M15" s="2"/>
      <c r="N15" s="2"/>
      <c r="O15" s="2"/>
      <c r="P15" s="2"/>
      <c r="Q15" s="2"/>
    </row>
    <row r="16" spans="2:17" ht="12">
      <c r="B16" s="4"/>
      <c r="C16" s="4"/>
      <c r="D16" s="4"/>
      <c r="E16" s="4"/>
      <c r="F16" s="4"/>
      <c r="H16" s="17"/>
      <c r="I16" s="18"/>
      <c r="L16" s="2"/>
      <c r="M16" s="2"/>
      <c r="N16" s="2"/>
      <c r="O16" s="2"/>
      <c r="P16" s="2"/>
      <c r="Q16" s="2"/>
    </row>
    <row r="17" spans="1:17" ht="12.75" customHeight="1">
      <c r="A17" s="5" t="s">
        <v>6</v>
      </c>
      <c r="B17" s="5" t="s">
        <v>36</v>
      </c>
      <c r="E17" s="29"/>
      <c r="F17" s="4"/>
      <c r="H17" s="17"/>
      <c r="I17" s="18"/>
      <c r="L17" s="2"/>
      <c r="M17" s="2"/>
      <c r="N17" s="2"/>
      <c r="O17" s="2"/>
      <c r="P17" s="2"/>
      <c r="Q17" s="2"/>
    </row>
    <row r="18" spans="4:17" ht="12">
      <c r="D18" s="7"/>
      <c r="E18" s="24"/>
      <c r="F18" s="24"/>
      <c r="H18" s="17"/>
      <c r="I18" s="18"/>
      <c r="L18" s="2"/>
      <c r="M18" s="2"/>
      <c r="N18" s="2"/>
      <c r="O18" s="2"/>
      <c r="P18" s="2"/>
      <c r="Q18" s="2"/>
    </row>
    <row r="19" spans="2:17" ht="12">
      <c r="B19" s="7"/>
      <c r="E19" s="7"/>
      <c r="G19" s="7"/>
      <c r="H19" s="17"/>
      <c r="I19" s="18"/>
      <c r="L19" s="2"/>
      <c r="M19" s="2"/>
      <c r="N19" s="2"/>
      <c r="O19" s="2"/>
      <c r="P19" s="2"/>
      <c r="Q19" s="2"/>
    </row>
    <row r="20" spans="8:17" ht="12">
      <c r="H20" s="17"/>
      <c r="I20" s="18"/>
      <c r="L20" s="2"/>
      <c r="M20" s="2"/>
      <c r="N20" s="2"/>
      <c r="O20" s="2"/>
      <c r="P20" s="2"/>
      <c r="Q20" s="2"/>
    </row>
    <row r="21" spans="2:17" ht="12">
      <c r="B21" s="24" t="s">
        <v>9</v>
      </c>
      <c r="C21" s="45" t="e">
        <f>IF(D14=D9,"Neither",IF(D14&gt;D9,"Calculated P value","Critical significance level"))</f>
        <v>#DIV/0!</v>
      </c>
      <c r="D21" s="48"/>
      <c r="E21" s="49"/>
      <c r="G21" s="7"/>
      <c r="H21" s="17"/>
      <c r="I21" s="18"/>
      <c r="L21" s="2"/>
      <c r="M21" s="2"/>
      <c r="N21" s="2"/>
      <c r="O21" s="2"/>
      <c r="P21" s="2"/>
      <c r="Q21" s="2"/>
    </row>
    <row r="22" spans="4:17" ht="12">
      <c r="D22" s="7"/>
      <c r="E22" s="7"/>
      <c r="F22" s="7"/>
      <c r="H22" s="17"/>
      <c r="I22" s="18"/>
      <c r="L22" s="2"/>
      <c r="M22" s="2"/>
      <c r="N22" s="2"/>
      <c r="O22" s="2"/>
      <c r="P22" s="2"/>
      <c r="Q22" s="2"/>
    </row>
    <row r="23" spans="2:17" ht="12">
      <c r="B23" s="13" t="s">
        <v>8</v>
      </c>
      <c r="C23" s="14" t="e">
        <f>IF($D$9&gt;$D$14,"REJECT","ACCEPT")</f>
        <v>#DIV/0!</v>
      </c>
      <c r="D23" s="2" t="s">
        <v>7</v>
      </c>
      <c r="G23" s="13"/>
      <c r="H23" s="17"/>
      <c r="I23" s="18"/>
      <c r="L23" s="2"/>
      <c r="M23" s="2"/>
      <c r="N23" s="2"/>
      <c r="O23" s="2"/>
      <c r="P23" s="2"/>
      <c r="Q23" s="2"/>
    </row>
    <row r="24" spans="5:17" ht="12.75" customHeight="1">
      <c r="E24" s="7"/>
      <c r="F24" s="7"/>
      <c r="H24" s="17"/>
      <c r="I24" s="18"/>
      <c r="L24" s="2"/>
      <c r="M24" s="2"/>
      <c r="N24" s="2"/>
      <c r="O24" s="2"/>
      <c r="P24" s="2"/>
      <c r="Q24" s="2"/>
    </row>
    <row r="25" spans="1:17" ht="12">
      <c r="A25" s="4"/>
      <c r="B25" s="26"/>
      <c r="C25" s="27"/>
      <c r="H25" s="17"/>
      <c r="I25" s="18"/>
      <c r="L25" s="2"/>
      <c r="M25" s="2"/>
      <c r="N25" s="2"/>
      <c r="O25" s="2"/>
      <c r="P25" s="2"/>
      <c r="Q25" s="2"/>
    </row>
    <row r="26" spans="6:17" ht="12">
      <c r="F26" s="13"/>
      <c r="H26" s="17"/>
      <c r="I26" s="18"/>
      <c r="L26" s="2"/>
      <c r="M26" s="2"/>
      <c r="N26" s="2"/>
      <c r="O26" s="2"/>
      <c r="P26" s="2"/>
      <c r="Q26" s="2"/>
    </row>
    <row r="27" spans="1:17" ht="12">
      <c r="A27" s="4"/>
      <c r="B27" s="47"/>
      <c r="C27" s="47"/>
      <c r="D27" s="4"/>
      <c r="H27" s="17"/>
      <c r="I27" s="18"/>
      <c r="L27" s="2"/>
      <c r="M27" s="2"/>
      <c r="N27" s="2"/>
      <c r="O27" s="2"/>
      <c r="P27" s="2"/>
      <c r="Q27" s="2"/>
    </row>
    <row r="28" spans="8:17" ht="12">
      <c r="H28" s="17"/>
      <c r="I28" s="18"/>
      <c r="L28" s="2"/>
      <c r="M28" s="2"/>
      <c r="N28" s="2"/>
      <c r="O28" s="2"/>
      <c r="P28" s="2"/>
      <c r="Q28" s="2"/>
    </row>
    <row r="29" spans="8:17" ht="12">
      <c r="H29" s="17"/>
      <c r="I29" s="18"/>
      <c r="L29" s="2"/>
      <c r="M29" s="2"/>
      <c r="N29" s="2"/>
      <c r="O29" s="2"/>
      <c r="P29" s="2"/>
      <c r="Q29" s="2"/>
    </row>
    <row r="30" spans="8:17" ht="12">
      <c r="H30" s="19"/>
      <c r="I30" s="20"/>
      <c r="L30" s="2"/>
      <c r="M30" s="2"/>
      <c r="N30" s="2"/>
      <c r="O30" s="2"/>
      <c r="P30" s="2"/>
      <c r="Q30" s="2"/>
    </row>
    <row r="31" spans="1:17" ht="12">
      <c r="A31" s="43" t="s">
        <v>39</v>
      </c>
      <c r="L31" s="2"/>
      <c r="M31" s="2"/>
      <c r="N31" s="2"/>
      <c r="O31" s="2"/>
      <c r="P31" s="2"/>
      <c r="Q31" s="2"/>
    </row>
    <row r="32" spans="12:17" ht="12">
      <c r="L32" s="2"/>
      <c r="M32" s="2"/>
      <c r="N32" s="2"/>
      <c r="O32" s="2"/>
      <c r="P32" s="2"/>
      <c r="Q32" s="2"/>
    </row>
    <row r="33" spans="12:17" ht="12">
      <c r="L33" s="2"/>
      <c r="M33" s="2"/>
      <c r="N33" s="2"/>
      <c r="O33" s="2"/>
      <c r="P33" s="2"/>
      <c r="Q33" s="2"/>
    </row>
  </sheetData>
  <sheetProtection password="FD55" sheet="1"/>
  <mergeCells count="2">
    <mergeCell ref="B27:C27"/>
    <mergeCell ref="C21:E21"/>
  </mergeCells>
  <dataValidations count="1">
    <dataValidation type="list" allowBlank="1" showInputMessage="1" showErrorMessage="1" sqref="D9">
      <formula1>$T$6:$T$10</formula1>
    </dataValidation>
  </dataValidations>
  <printOptions/>
  <pageMargins left="0.33" right="0.2" top="0.7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6384" width="9.140625" style="2" customWidth="1"/>
  </cols>
  <sheetData>
    <row r="2" ht="12.75">
      <c r="B2" s="5" t="s">
        <v>21</v>
      </c>
    </row>
    <row r="12" ht="12.75">
      <c r="B12" s="2" t="s">
        <v>19</v>
      </c>
    </row>
    <row r="15" spans="2:4" ht="12.75">
      <c r="B15" s="2" t="s">
        <v>20</v>
      </c>
      <c r="D15" s="8" t="s">
        <v>22</v>
      </c>
    </row>
    <row r="17" ht="12.75">
      <c r="D17" s="8" t="s">
        <v>23</v>
      </c>
    </row>
    <row r="19" ht="12">
      <c r="D19" s="8"/>
    </row>
    <row r="21" ht="12">
      <c r="A21" s="2" t="s">
        <v>34</v>
      </c>
    </row>
  </sheetData>
  <sheetProtection password="FD55" sheet="1"/>
  <printOptions/>
  <pageMargins left="0.75" right="0.75" top="1" bottom="1" header="0.5" footer="0.5"/>
  <pageSetup horizontalDpi="600" verticalDpi="600" orientation="portrait" paperSize="9" r:id="rId10"/>
  <headerFooter alignWithMargins="0">
    <oddFooter>&amp;L&amp;A&amp;R&amp;D</oddFooter>
  </headerFooter>
  <legacyDrawing r:id="rId9"/>
  <oleObjects>
    <oleObject progId="Equation.3" shapeId="95960261" r:id="rId1"/>
    <oleObject progId="Equation.3" shapeId="95961648" r:id="rId2"/>
    <oleObject progId="Equation.3" shapeId="95962396" r:id="rId3"/>
    <oleObject progId="Equation.3" shapeId="95978459" r:id="rId4"/>
    <oleObject progId="Equation.3" shapeId="95981747" r:id="rId5"/>
    <oleObject progId="Equation.3" shapeId="95986432" r:id="rId6"/>
    <oleObject progId="Equation.3" shapeId="95988852" r:id="rId7"/>
    <oleObject progId="Equation.3" shapeId="9598991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Anglia Polytechnic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Biomeasurement Calculation Sheets</dc:title>
  <dc:subject>Statistical Tests</dc:subject>
  <dc:creator>Microsoft Select Agreement</dc:creator>
  <cp:keywords/>
  <dc:description/>
  <cp:lastModifiedBy>Hawkins, Dawn</cp:lastModifiedBy>
  <cp:lastPrinted>2005-07-12T14:42:28Z</cp:lastPrinted>
  <dcterms:created xsi:type="dcterms:W3CDTF">2004-04-14T11:57:59Z</dcterms:created>
  <dcterms:modified xsi:type="dcterms:W3CDTF">2019-04-08T14:10:04Z</dcterms:modified>
  <cp:category/>
  <cp:version/>
  <cp:contentType/>
  <cp:contentStatus/>
</cp:coreProperties>
</file>