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3"/>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initial cost is given in cell E6.  It is a present value, so put in year 0.
The upgrade cost is given in cell F9 and the single year for the cost is given in cell G9.
Put $0 in all other years or leave the cells blank.
Enter costs as positive values.</t>
        </r>
      </text>
    </comment>
    <comment ref="B13" authorId="0">
      <text>
        <r>
          <rPr>
            <sz val="8"/>
            <rFont val="Tahoma"/>
            <family val="2"/>
          </rPr>
          <t>The annual technical support costs are given in cells C7 and E7.  Put the annual cost in year 1 and increase the cost each year.
This is a linearly increasing function, so it is a gradient.  You can use a gradient function to enter the values and copy down, or you can type in each value individually.
Enter the costs as positive values.</t>
        </r>
      </text>
    </comment>
    <comment ref="E8" authorId="0">
      <text>
        <r>
          <rPr>
            <sz val="8"/>
            <rFont val="Tahoma"/>
            <family val="2"/>
          </rPr>
          <t>This is the training cost per year.  It is an A cost that does not start in year 1.  Put this value in each year indicated.  Assume $0 training costs other years.</t>
        </r>
      </text>
    </comment>
    <comment ref="G10" authorId="0">
      <text>
        <r>
          <rPr>
            <sz val="8"/>
            <rFont val="Tahoma"/>
            <family val="2"/>
          </rPr>
          <t>This is the effective annual interest rate.</t>
        </r>
      </text>
    </comment>
    <comment ref="G8" authorId="0">
      <text>
        <r>
          <rPr>
            <sz val="8"/>
            <rFont val="Tahoma"/>
            <family val="2"/>
          </rPr>
          <t>This is the range of years for the training costs.</t>
        </r>
      </text>
    </comment>
    <comment ref="B10" authorId="0">
      <text>
        <r>
          <rPr>
            <sz val="8"/>
            <rFont val="Tahoma"/>
            <family val="2"/>
          </rPr>
          <t>We will eventually find the present worth of all costs and add them up to get a single present value.</t>
        </r>
      </text>
    </comment>
    <comment ref="F9" authorId="0">
      <text>
        <r>
          <rPr>
            <sz val="8"/>
            <rFont val="Tahoma"/>
            <family val="2"/>
          </rPr>
          <t>This is a single value other than in year 0, which is an F.  Put the value in the appropriate year in the software column.  Put a $0 in other years (except year 0) in the software column.</t>
        </r>
      </text>
    </comment>
    <comment ref="E6" authorId="0">
      <text>
        <r>
          <rPr>
            <sz val="8"/>
            <rFont val="Tahoma"/>
            <family val="2"/>
          </rPr>
          <t>This is a single cost in year 0, which is P.  Put the cost under the software column.</t>
        </r>
      </text>
    </comment>
    <comment ref="C7" authorId="0">
      <text>
        <r>
          <rPr>
            <sz val="8"/>
            <rFont val="Tahoma"/>
            <family val="2"/>
          </rPr>
          <t>This is support cost in year 1.  The cost will increase each year.  Put this value in the support column.</t>
        </r>
      </text>
    </comment>
    <comment ref="E7" authorId="0">
      <text>
        <r>
          <rPr>
            <sz val="8"/>
            <rFont val="Tahoma"/>
            <family val="2"/>
          </rPr>
          <t xml:space="preserve">This is the yearly increase in support costs, which is G.  For example year 2 support cost is the initial cost plus this amount.  </t>
        </r>
      </text>
    </comment>
    <comment ref="G9" authorId="0">
      <text>
        <r>
          <rPr>
            <sz val="8"/>
            <rFont val="Tahoma"/>
            <family val="2"/>
          </rPr>
          <t>This is the year for the F cost.  Put the upgrade cost in the software column in this year.</t>
        </r>
      </text>
    </comment>
    <comment ref="C10" authorId="0">
      <text>
        <r>
          <rPr>
            <sz val="8"/>
            <rFont val="Tahoma"/>
            <family val="2"/>
          </rPr>
          <t>This is the length of the analysis.  Costs occuring beyond this point are not considered.</t>
        </r>
      </text>
    </comment>
    <comment ref="B14" authorId="0">
      <text>
        <r>
          <rPr>
            <sz val="8"/>
            <rFont val="Tahoma"/>
            <family val="2"/>
          </rPr>
          <t>The annual training costs occur over several consecutive years, so they are an A term.
Put the cost given in cell F8 in the appropriate years.  Put $0 in the years before and after, or leave the cells blank.  Enter the costs as positive values.</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total cost is the sum of software plus support plus training costs for each year.
The cost may be entered using the =SUM function in year 0.  Then the cost can be copied down to the succeeding years.</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interest rate is given in cell H10.</t>
        </r>
      </text>
    </comment>
    <comment ref="B13" authorId="0">
      <text>
        <r>
          <rPr>
            <sz val="8"/>
            <rFont val="Tahoma"/>
            <family val="2"/>
          </rPr>
          <t>The net present value function, =NPV, is required here.
The first term is the interest rate, in cell E31.
The second term is the range of costs starting in year 1.  The range is in cells F21 to F28, and is written as F21:F28.
Add the present cost in year 0 (F20) to the NPV function.</t>
        </r>
      </text>
    </comment>
  </commentList>
</comments>
</file>

<file path=xl/sharedStrings.xml><?xml version="1.0" encoding="utf-8"?>
<sst xmlns="http://schemas.openxmlformats.org/spreadsheetml/2006/main" count="51" uniqueCount="30">
  <si>
    <t>Step 1</t>
  </si>
  <si>
    <t>Year</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</si>
  <si>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</si>
  <si>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</si>
  <si>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</si>
  <si>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</si>
  <si>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</si>
  <si>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</si>
  <si>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</si>
  <si>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</si>
  <si>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</si>
  <si>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</si>
  <si>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Total cost</t>
  </si>
  <si>
    <t>Total software cost problems</t>
  </si>
  <si>
    <t>Net Present Value Function</t>
  </si>
  <si>
    <t>Wrap Music Inc. is purchasing new graphics design software for designing CD covers.</t>
  </si>
  <si>
    <t>Training</t>
  </si>
  <si>
    <t>Software</t>
  </si>
  <si>
    <t>Support</t>
  </si>
  <si>
    <t>Annual interest rate:</t>
  </si>
  <si>
    <t>Net present value:</t>
  </si>
  <si>
    <t>Enter the interest rate in cell E31.</t>
  </si>
  <si>
    <t>Enter the initial and upgrade software costs in column C.</t>
  </si>
  <si>
    <t>Enter the annual support costs in column D.</t>
  </si>
  <si>
    <t>Enter the annual training costs in column E.</t>
  </si>
  <si>
    <t>Enter the formulas for total annual costs in column F.</t>
  </si>
  <si>
    <t xml:space="preserve">  =SUM(C20:E20)</t>
  </si>
  <si>
    <t xml:space="preserve">  =F20 + NPV(E31, F21:F28)</t>
  </si>
  <si>
    <t>Enter the formula for present value in cell E33.</t>
  </si>
  <si>
    <r>
      <t>8</t>
    </r>
    <r>
      <rPr>
        <sz val="10"/>
        <rFont val="Arial"/>
        <family val="0"/>
      </rPr>
      <t xml:space="preserve">  Copyright, 2001, Thomas A. Lacksonen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</si>
</sst>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00%"/>
    <numFmt numFmtId="171" formatCode="&quot;$&quot;#,##0.000_);[Red]\(&quot;$&quot;#,##0.000\)"/>
    <numFmt numFmtId="172" formatCode="&quot;$&quot;#,##0.0_);[Red]\(&quot;$&quot;#,##0.0\)"/>
  </numFmts>
  <fonts count="12">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8" fontId="0" fillId="0" borderId="0" xfId="0" applyNumberFormat="1" applyFill="1" applyBorder="1" applyAlignment="1" quotePrefix="1">
      <alignment/>
    </xf>
    <xf numFmtId="0" fontId="0" fillId="0" borderId="0" xfId="0" applyFont="1" applyAlignment="1">
      <alignment/>
    </xf>
    <xf numFmtId="0" fontId="0" fillId="0" borderId="0" xfId="0" applyNumberFormat="1" applyAlignment="1">
      <alignment/>
    </xf>
    <xf numFmtId="10" fontId="0" fillId="0" borderId="0" xfId="0" applyNumberForma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7"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8" fillId="3" borderId="8"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4" fontId="0" fillId="0" borderId="0" xfId="0" applyNumberFormat="1" applyFont="1" applyFill="1" applyBorder="1" applyAlignment="1">
      <alignment/>
    </xf>
    <xf numFmtId="164" fontId="0" fillId="4" borderId="0" xfId="0" applyNumberForma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1" fillId="2" borderId="1" xfId="0" applyFont="1" applyFill="1" applyBorder="1" applyAlignment="1">
      <alignment/>
    </xf>
    <xf numFmtId="0" fontId="0" fillId="0" borderId="0" xfId="0" applyFont="1" applyFill="1" applyBorder="1" applyAlignment="1">
      <alignment/>
    </xf>
    <xf numFmtId="169" fontId="0" fillId="0" borderId="0" xfId="17" applyNumberFormat="1" applyFont="1" applyFill="1" applyBorder="1" applyAlignment="1">
      <alignment/>
    </xf>
    <xf numFmtId="164" fontId="0" fillId="0" borderId="0" xfId="0" applyNumberFormat="1" applyFont="1" applyFill="1" applyBorder="1" applyAlignment="1" quotePrefix="1">
      <alignment horizontal="left"/>
    </xf>
    <xf numFmtId="0" fontId="0" fillId="0" borderId="1" xfId="0" applyFill="1" applyBorder="1" applyAlignment="1">
      <alignment/>
    </xf>
    <xf numFmtId="0" fontId="0" fillId="0" borderId="4" xfId="0" applyFont="1" applyFill="1" applyBorder="1" applyAlignment="1">
      <alignment/>
    </xf>
    <xf numFmtId="164" fontId="0" fillId="0" borderId="0" xfId="17" applyNumberFormat="1" applyFont="1" applyFill="1" applyBorder="1" applyAlignment="1">
      <alignment/>
    </xf>
    <xf numFmtId="164" fontId="0" fillId="0" borderId="5" xfId="0" applyNumberFormat="1" applyFont="1" applyFill="1" applyBorder="1" applyAlignment="1">
      <alignment/>
    </xf>
    <xf numFmtId="169" fontId="0" fillId="0" borderId="0" xfId="17" applyNumberFormat="1" applyFont="1" applyFill="1" applyBorder="1" applyAlignment="1" quotePrefix="1">
      <alignment/>
    </xf>
    <xf numFmtId="10" fontId="0" fillId="0" borderId="0" xfId="0" applyNumberFormat="1" applyFont="1" applyFill="1" applyBorder="1" applyAlignment="1">
      <alignment/>
    </xf>
    <xf numFmtId="8" fontId="0" fillId="0" borderId="0" xfId="0" applyNumberFormat="1" applyFont="1" applyFill="1" applyBorder="1" applyAlignment="1">
      <alignment/>
    </xf>
    <xf numFmtId="0" fontId="0" fillId="0" borderId="0" xfId="0" applyFill="1" applyBorder="1" applyAlignment="1" quotePrefix="1">
      <alignment/>
    </xf>
    <xf numFmtId="164" fontId="0" fillId="4" borderId="0" xfId="17" applyNumberFormat="1" applyFont="1" applyFill="1" applyBorder="1" applyAlignment="1">
      <alignment/>
    </xf>
    <xf numFmtId="164" fontId="0" fillId="4" borderId="5" xfId="0" applyNumberFormat="1" applyFont="1" applyFill="1" applyBorder="1" applyAlignment="1">
      <alignment/>
    </xf>
    <xf numFmtId="0" fontId="0" fillId="0" borderId="8" xfId="0" applyFont="1" applyFill="1" applyBorder="1" applyAlignment="1">
      <alignment/>
    </xf>
    <xf numFmtId="0" fontId="0" fillId="0" borderId="2" xfId="0" applyFont="1" applyFill="1" applyBorder="1" applyAlignment="1">
      <alignment/>
    </xf>
    <xf numFmtId="0" fontId="0" fillId="0" borderId="2" xfId="0" applyFill="1" applyBorder="1" applyAlignment="1">
      <alignment/>
    </xf>
    <xf numFmtId="0" fontId="0" fillId="0" borderId="3" xfId="0" applyFont="1" applyFill="1" applyBorder="1" applyAlignment="1">
      <alignment/>
    </xf>
    <xf numFmtId="0" fontId="0" fillId="0" borderId="6" xfId="0" applyFill="1" applyBorder="1" applyAlignment="1">
      <alignment/>
    </xf>
    <xf numFmtId="165" fontId="0" fillId="0" borderId="8" xfId="0" applyNumberFormat="1" applyFill="1" applyBorder="1" applyAlignment="1">
      <alignment/>
    </xf>
    <xf numFmtId="10" fontId="0" fillId="0" borderId="3" xfId="0" applyNumberFormat="1" applyFill="1" applyBorder="1" applyAlignment="1">
      <alignment/>
    </xf>
    <xf numFmtId="165" fontId="0" fillId="0" borderId="4" xfId="0" applyNumberFormat="1" applyFill="1" applyBorder="1" applyAlignment="1">
      <alignment/>
    </xf>
    <xf numFmtId="0" fontId="0" fillId="0" borderId="5" xfId="0" applyFill="1" applyBorder="1" applyAlignment="1">
      <alignment/>
    </xf>
    <xf numFmtId="165" fontId="0" fillId="0" borderId="6" xfId="0" applyNumberFormat="1" applyFill="1" applyBorder="1" applyAlignment="1">
      <alignment/>
    </xf>
    <xf numFmtId="6" fontId="0" fillId="5" borderId="7" xfId="0" applyNumberFormat="1" applyFill="1" applyBorder="1" applyAlignment="1">
      <alignment/>
    </xf>
    <xf numFmtId="164" fontId="0" fillId="4" borderId="0" xfId="0" applyNumberFormat="1" applyFont="1" applyFill="1" applyBorder="1" applyAlignment="1">
      <alignment/>
    </xf>
    <xf numFmtId="9" fontId="0" fillId="0" borderId="0" xfId="19" applyFill="1" applyBorder="1" applyAlignment="1">
      <alignment/>
    </xf>
    <xf numFmtId="10" fontId="0" fillId="4" borderId="3" xfId="0" applyNumberFormat="1" applyFill="1" applyBorder="1" applyAlignment="1">
      <alignment/>
    </xf>
    <xf numFmtId="6" fontId="0" fillId="4" borderId="7" xfId="0" applyNumberFormat="1" applyFill="1" applyBorder="1" applyAlignment="1">
      <alignment/>
    </xf>
    <xf numFmtId="0" fontId="0" fillId="0" borderId="2" xfId="0" applyFont="1" applyFill="1" applyBorder="1" applyAlignment="1">
      <alignment horizontal="left"/>
    </xf>
    <xf numFmtId="165" fontId="0" fillId="0" borderId="1" xfId="0" applyNumberFormat="1" applyFill="1" applyBorder="1" applyAlignment="1">
      <alignment/>
    </xf>
    <xf numFmtId="0" fontId="0" fillId="0" borderId="7" xfId="0" applyFill="1" applyBorder="1" applyAlignment="1">
      <alignment/>
    </xf>
    <xf numFmtId="9" fontId="0" fillId="2" borderId="1" xfId="0" applyNumberFormat="1" applyFill="1" applyBorder="1" applyAlignment="1">
      <alignment/>
    </xf>
    <xf numFmtId="164" fontId="0" fillId="0" borderId="0" xfId="0" applyNumberFormat="1" applyFill="1" applyBorder="1" applyAlignment="1" quotePrefix="1">
      <alignment/>
    </xf>
    <xf numFmtId="0" fontId="10"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A1" sqref="A1"/>
    </sheetView>
  </sheetViews>
  <sheetFormatPr defaultColWidth="9.140625" defaultRowHeight="12.75"/>
  <cols>
    <col min="3" max="4" width="9.7109375" style="0" customWidth="1"/>
    <col min="5" max="6" width="10.7109375" style="0" customWidth="1"/>
    <col min="8" max="8" width="5.7109375" style="0" customWidth="1"/>
    <col min="9" max="9" width="6.7109375" style="0" customWidth="1"/>
    <col min="12" max="12" width="10.7109375" style="0" hidden="1" customWidth="1"/>
  </cols>
  <sheetData>
    <row r="1" spans="4:12" ht="18.75">
      <c r="D1" s="16" t="s">
        <v>14</v>
      </c>
      <c r="L1" s="50">
        <v>22000</v>
      </c>
    </row>
    <row r="2" spans="4:12" ht="18.75">
      <c r="D2" s="16" t="s">
        <v>13</v>
      </c>
      <c r="L2" s="50">
        <v>6000</v>
      </c>
    </row>
    <row r="3" spans="4:12" ht="12.75" customHeight="1">
      <c r="D3" s="16"/>
      <c r="L3">
        <v>5</v>
      </c>
    </row>
    <row r="4" ht="12.75">
      <c r="L4" s="50">
        <v>10000</v>
      </c>
    </row>
    <row r="5" spans="2:12" ht="12.75">
      <c r="B5" s="26" t="s">
        <v>15</v>
      </c>
      <c r="C5" s="27"/>
      <c r="D5" s="27"/>
      <c r="E5" s="27"/>
      <c r="F5" s="27"/>
      <c r="G5" s="27"/>
      <c r="H5" s="27"/>
      <c r="I5" s="28"/>
      <c r="L5">
        <v>2</v>
      </c>
    </row>
    <row r="6" spans="2:12" ht="12.75">
      <c r="B6" s="29" t="str">
        <f>"The initial software and setup cost is $"&amp;$L$1&amp;".  The annual technical support"</f>
        <v>The initial software and setup cost is $22000.  The annual technical support</v>
      </c>
      <c r="C6" s="30"/>
      <c r="D6" s="30"/>
      <c r="E6" s="30"/>
      <c r="F6" s="30"/>
      <c r="G6" s="30"/>
      <c r="H6" s="31"/>
      <c r="I6" s="32"/>
      <c r="L6" s="12">
        <v>7</v>
      </c>
    </row>
    <row r="7" spans="2:12" ht="12.75">
      <c r="B7" s="29" t="str">
        <f>"will cost $ "&amp;$L$7&amp;" and is expected to increase $100 per year through year 8."</f>
        <v>will cost $ 200 and is expected to increase $100 per year through year 8.</v>
      </c>
      <c r="C7" s="33"/>
      <c r="D7" s="30"/>
      <c r="E7" s="30"/>
      <c r="F7" s="30"/>
      <c r="G7" s="30"/>
      <c r="H7" s="30"/>
      <c r="I7" s="32"/>
      <c r="L7" s="50">
        <v>200</v>
      </c>
    </row>
    <row r="8" spans="2:12" ht="12.75">
      <c r="B8" s="29" t="str">
        <f>"New people will be trained on the software for $"&amp;$L$4&amp;" per year from year "&amp;$L$5&amp;" to year "&amp;$L$6&amp;"."</f>
        <v>New people will be trained on the software for $10000 per year from year 2 to year 7.</v>
      </c>
      <c r="C8" s="30"/>
      <c r="D8" s="30"/>
      <c r="E8" s="30"/>
      <c r="F8" s="30"/>
      <c r="G8" s="30"/>
      <c r="H8" s="30"/>
      <c r="I8" s="32"/>
      <c r="L8" s="13">
        <v>18</v>
      </c>
    </row>
    <row r="9" spans="2:12" ht="12.75">
      <c r="B9" s="34" t="str">
        <f>"There will be a one-time upgrade of the software of $"&amp;$L$2&amp;" in year "&amp;$L$3&amp;".  What is the"</f>
        <v>There will be a one-time upgrade of the software of $6000 in year 5.  What is the</v>
      </c>
      <c r="C9" s="30"/>
      <c r="D9" s="30"/>
      <c r="E9" s="30"/>
      <c r="F9" s="30"/>
      <c r="G9" s="30"/>
      <c r="H9" s="30"/>
      <c r="I9" s="32"/>
      <c r="L9" s="14">
        <f>L8/100</f>
        <v>0.18</v>
      </c>
    </row>
    <row r="10" spans="2:9" ht="12.75">
      <c r="B10" s="35" t="str">
        <f>"total present value of 8 years of costs if the company uses an MARR of "&amp;$L$8&amp;"%."</f>
        <v>total present value of 8 years of costs if the company uses an MARR of 18%.</v>
      </c>
      <c r="C10" s="52"/>
      <c r="D10" s="36"/>
      <c r="E10" s="36"/>
      <c r="F10" s="36"/>
      <c r="G10" s="36"/>
      <c r="H10" s="36"/>
      <c r="I10" s="37"/>
    </row>
    <row r="11" ht="12.75">
      <c r="C11" s="1"/>
    </row>
    <row r="12" spans="1:9" ht="15.75">
      <c r="A12" s="39" t="s">
        <v>0</v>
      </c>
      <c r="B12" s="21" t="s">
        <v>6</v>
      </c>
      <c r="C12" s="18" t="s">
        <v>22</v>
      </c>
      <c r="D12" s="5"/>
      <c r="E12" s="5"/>
      <c r="F12" s="5"/>
      <c r="G12" s="5"/>
      <c r="H12" s="5"/>
      <c r="I12" s="6"/>
    </row>
    <row r="13" spans="1:9" ht="15.75">
      <c r="A13" s="20"/>
      <c r="B13" s="22" t="s">
        <v>6</v>
      </c>
      <c r="C13" s="17" t="s">
        <v>23</v>
      </c>
      <c r="D13" s="2"/>
      <c r="E13" s="2"/>
      <c r="F13" s="2"/>
      <c r="G13" s="2"/>
      <c r="H13" s="2"/>
      <c r="I13" s="8"/>
    </row>
    <row r="14" spans="1:9" ht="15">
      <c r="A14" s="7"/>
      <c r="B14" s="22" t="s">
        <v>6</v>
      </c>
      <c r="C14" s="17" t="s">
        <v>24</v>
      </c>
      <c r="D14" s="2"/>
      <c r="E14" s="2"/>
      <c r="F14" s="2"/>
      <c r="G14" s="2"/>
      <c r="H14" s="2"/>
      <c r="I14" s="8"/>
    </row>
    <row r="15" spans="1:9" ht="15.75">
      <c r="A15" s="20"/>
      <c r="B15" s="2"/>
      <c r="C15" s="17" t="s">
        <v>7</v>
      </c>
      <c r="D15" s="2"/>
      <c r="E15" s="2"/>
      <c r="F15" s="2"/>
      <c r="G15" s="2"/>
      <c r="H15" s="2"/>
      <c r="I15" s="8"/>
    </row>
    <row r="16" spans="1:9" ht="15.75">
      <c r="A16" s="40" t="s">
        <v>5</v>
      </c>
      <c r="B16" s="1"/>
      <c r="C16" s="19" t="s">
        <v>9</v>
      </c>
      <c r="D16" s="1"/>
      <c r="E16" s="1"/>
      <c r="F16" s="1"/>
      <c r="G16" s="1"/>
      <c r="H16" s="1"/>
      <c r="I16" s="10"/>
    </row>
    <row r="17" spans="2:4" ht="12.75">
      <c r="B17" s="3"/>
      <c r="C17" s="3"/>
      <c r="D17" s="3"/>
    </row>
    <row r="18" spans="1:8" ht="12.75">
      <c r="A18" s="3"/>
      <c r="B18" s="3"/>
      <c r="C18" s="3"/>
      <c r="D18" s="3"/>
      <c r="E18" s="3"/>
      <c r="F18" s="78"/>
      <c r="G18" s="45"/>
      <c r="H18" s="46"/>
    </row>
    <row r="19" spans="1:8" ht="12.75">
      <c r="A19" s="3"/>
      <c r="B19" s="66" t="s">
        <v>1</v>
      </c>
      <c r="C19" s="67" t="s">
        <v>17</v>
      </c>
      <c r="D19" s="81" t="s">
        <v>18</v>
      </c>
      <c r="E19" s="68" t="s">
        <v>16</v>
      </c>
      <c r="F19" s="69"/>
      <c r="G19" s="47"/>
      <c r="H19" s="47"/>
    </row>
    <row r="20" spans="1:8" ht="12.75">
      <c r="A20" s="3"/>
      <c r="B20" s="57">
        <v>0</v>
      </c>
      <c r="C20" s="64"/>
      <c r="D20" s="64"/>
      <c r="E20" s="49"/>
      <c r="F20" s="59"/>
      <c r="G20" s="47"/>
      <c r="H20" s="47"/>
    </row>
    <row r="21" spans="1:8" ht="12.75">
      <c r="A21" s="3"/>
      <c r="B21" s="57">
        <v>1</v>
      </c>
      <c r="C21" s="64"/>
      <c r="D21" s="64"/>
      <c r="E21" s="49"/>
      <c r="F21" s="59"/>
      <c r="G21" s="47"/>
      <c r="H21" s="47"/>
    </row>
    <row r="22" spans="1:8" ht="12.75">
      <c r="A22" s="3"/>
      <c r="B22" s="42">
        <v>2</v>
      </c>
      <c r="C22" s="64"/>
      <c r="D22" s="64"/>
      <c r="E22" s="49"/>
      <c r="F22" s="59"/>
      <c r="G22" s="47"/>
      <c r="H22" s="47"/>
    </row>
    <row r="23" spans="1:8" ht="12.75">
      <c r="A23" s="3"/>
      <c r="B23" s="57">
        <v>3</v>
      </c>
      <c r="C23" s="64"/>
      <c r="D23" s="64"/>
      <c r="E23" s="49"/>
      <c r="F23" s="59"/>
      <c r="G23" s="47"/>
      <c r="H23" s="47"/>
    </row>
    <row r="24" spans="1:8" ht="12.75">
      <c r="A24" s="3"/>
      <c r="B24" s="57">
        <v>4</v>
      </c>
      <c r="C24" s="64"/>
      <c r="D24" s="64"/>
      <c r="E24" s="49"/>
      <c r="F24" s="59"/>
      <c r="G24" s="3"/>
      <c r="H24" s="2"/>
    </row>
    <row r="25" spans="1:8" ht="12.75">
      <c r="A25" s="3"/>
      <c r="B25" s="42">
        <v>5</v>
      </c>
      <c r="C25" s="49"/>
      <c r="D25" s="64"/>
      <c r="E25" s="49"/>
      <c r="F25" s="59"/>
      <c r="G25" s="43"/>
      <c r="H25" s="3"/>
    </row>
    <row r="26" spans="1:8" ht="12.75">
      <c r="A26" s="3"/>
      <c r="B26" s="42">
        <v>6</v>
      </c>
      <c r="C26" s="49"/>
      <c r="D26" s="64"/>
      <c r="E26" s="49"/>
      <c r="F26" s="59"/>
      <c r="G26" s="3"/>
      <c r="H26" s="47"/>
    </row>
    <row r="27" spans="1:6" ht="12.75">
      <c r="A27" s="3"/>
      <c r="B27" s="57">
        <v>7</v>
      </c>
      <c r="C27" s="77"/>
      <c r="D27" s="64"/>
      <c r="E27" s="49"/>
      <c r="F27" s="59"/>
    </row>
    <row r="28" spans="1:6" ht="12.75">
      <c r="A28" s="3"/>
      <c r="B28" s="42">
        <v>8</v>
      </c>
      <c r="C28" s="49"/>
      <c r="D28" s="64"/>
      <c r="E28" s="49"/>
      <c r="F28" s="59"/>
    </row>
    <row r="29" spans="1:6" ht="12.75">
      <c r="A29" s="3"/>
      <c r="B29" s="70"/>
      <c r="C29" s="82"/>
      <c r="D29" s="56"/>
      <c r="E29" s="56"/>
      <c r="F29" s="83"/>
    </row>
    <row r="30" spans="2:4" ht="12.75">
      <c r="B30" s="3"/>
      <c r="C30" s="4"/>
      <c r="D30" s="3"/>
    </row>
    <row r="31" spans="2:4" ht="12.75">
      <c r="B31" s="3"/>
      <c r="C31" s="4"/>
      <c r="D31" s="3"/>
    </row>
    <row r="32" spans="2:4" ht="12.75">
      <c r="B32" s="3"/>
      <c r="C32" s="4"/>
      <c r="D32" s="3"/>
    </row>
    <row r="33" spans="2:4" ht="12.75">
      <c r="B33" s="3"/>
      <c r="C33" s="4"/>
      <c r="D33" s="3"/>
    </row>
    <row r="34" spans="2:4" ht="12.75">
      <c r="B34" s="3"/>
      <c r="C34" s="4"/>
      <c r="D34" s="3"/>
    </row>
    <row r="35" spans="2:4" ht="12.75">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A1" sqref="A1"/>
    </sheetView>
  </sheetViews>
  <sheetFormatPr defaultColWidth="9.140625" defaultRowHeight="12.75"/>
  <cols>
    <col min="3" max="3" width="9.7109375" style="0" customWidth="1"/>
    <col min="4" max="4" width="9.57421875" style="0" customWidth="1"/>
    <col min="5" max="6" width="10.7109375" style="0" customWidth="1"/>
    <col min="8" max="8" width="5.7109375" style="0" customWidth="1"/>
    <col min="9" max="9" width="6.7109375" style="0" customWidth="1"/>
  </cols>
  <sheetData>
    <row r="1" ht="18.75">
      <c r="D1" s="16" t="str">
        <f>step1!D1</f>
        <v>Net Present Value Function</v>
      </c>
    </row>
    <row r="2" ht="18.75">
      <c r="D2" s="16" t="str">
        <f>step1!D2</f>
        <v>Total software cost problems</v>
      </c>
    </row>
    <row r="5" spans="1:9" ht="12.75">
      <c r="A5" s="2"/>
      <c r="B5" s="26" t="str">
        <f>step1!B5</f>
        <v>Wrap Music Inc. is purchasing new graphics design software for designing CD covers.</v>
      </c>
      <c r="C5" s="27"/>
      <c r="D5" s="27"/>
      <c r="E5" s="27"/>
      <c r="F5" s="27"/>
      <c r="G5" s="27"/>
      <c r="H5" s="27"/>
      <c r="I5" s="28"/>
    </row>
    <row r="6" spans="1:9" ht="12.75">
      <c r="A6" s="2"/>
      <c r="B6" s="29" t="str">
        <f>step1!B6</f>
        <v>The initial software and setup cost is $22000.  The annual technical support</v>
      </c>
      <c r="C6" s="30"/>
      <c r="D6" s="30"/>
      <c r="E6" s="30"/>
      <c r="F6" s="30"/>
      <c r="G6" s="30"/>
      <c r="H6" s="38"/>
      <c r="I6" s="32"/>
    </row>
    <row r="7" spans="1:9" ht="12.75">
      <c r="A7" s="2"/>
      <c r="B7" s="29" t="str">
        <f>step1!B7</f>
        <v>will cost $ 200 and is expected to increase $100 per year through year 8.</v>
      </c>
      <c r="C7" s="30"/>
      <c r="D7" s="30"/>
      <c r="E7" s="30"/>
      <c r="F7" s="30"/>
      <c r="G7" s="30"/>
      <c r="H7" s="30"/>
      <c r="I7" s="32"/>
    </row>
    <row r="8" spans="1:9" ht="12.75">
      <c r="A8" s="2"/>
      <c r="B8" s="29" t="str">
        <f>step1!B8</f>
        <v>New people will be trained on the software for $10000 per year from year 2 to year 7.</v>
      </c>
      <c r="C8" s="30"/>
      <c r="D8" s="30"/>
      <c r="E8" s="30"/>
      <c r="F8" s="30"/>
      <c r="G8" s="30"/>
      <c r="H8" s="30"/>
      <c r="I8" s="32"/>
    </row>
    <row r="9" spans="1:9" ht="12.75">
      <c r="A9" s="2"/>
      <c r="B9" s="29" t="str">
        <f>step1!B9</f>
        <v>There will be a one-time upgrade of the software of $6000 in year 5.  What is the</v>
      </c>
      <c r="C9" s="30"/>
      <c r="D9" s="30"/>
      <c r="E9" s="30"/>
      <c r="F9" s="30"/>
      <c r="G9" s="30"/>
      <c r="H9" s="30"/>
      <c r="I9" s="32"/>
    </row>
    <row r="10" spans="1:9" ht="12.75">
      <c r="A10" s="2"/>
      <c r="B10" s="35" t="str">
        <f>step1!B10</f>
        <v>total present value of 8 years of costs if the company uses an MARR of 18%.</v>
      </c>
      <c r="C10" s="36"/>
      <c r="D10" s="36"/>
      <c r="E10" s="36"/>
      <c r="F10" s="84"/>
      <c r="G10" s="36"/>
      <c r="H10" s="36"/>
      <c r="I10" s="37"/>
    </row>
    <row r="12" spans="1:9" ht="15.75">
      <c r="A12" s="39" t="s">
        <v>2</v>
      </c>
      <c r="B12" s="21" t="s">
        <v>6</v>
      </c>
      <c r="C12" s="18" t="s">
        <v>25</v>
      </c>
      <c r="D12" s="5"/>
      <c r="E12" s="5"/>
      <c r="F12" s="5"/>
      <c r="G12" s="5"/>
      <c r="H12" s="5"/>
      <c r="I12" s="6"/>
    </row>
    <row r="13" spans="1:9" ht="15.75">
      <c r="A13" s="23"/>
      <c r="B13" s="22"/>
      <c r="C13" s="17" t="s">
        <v>8</v>
      </c>
      <c r="D13" s="2"/>
      <c r="E13" s="2"/>
      <c r="F13" s="2"/>
      <c r="G13" s="2"/>
      <c r="H13" s="2"/>
      <c r="I13" s="8"/>
    </row>
    <row r="14" spans="1:9" ht="15">
      <c r="A14" s="23"/>
      <c r="B14" s="22"/>
      <c r="C14" s="2"/>
      <c r="D14" s="2"/>
      <c r="E14" s="2"/>
      <c r="F14" s="2"/>
      <c r="G14" s="2"/>
      <c r="H14" s="2"/>
      <c r="I14" s="8"/>
    </row>
    <row r="15" spans="1:9" ht="15">
      <c r="A15" s="24"/>
      <c r="B15" s="25"/>
      <c r="C15" s="1"/>
      <c r="D15" s="1"/>
      <c r="E15" s="1"/>
      <c r="F15" s="1"/>
      <c r="G15" s="1"/>
      <c r="H15" s="1"/>
      <c r="I15" s="10"/>
    </row>
    <row r="16" spans="1:9" ht="12.75">
      <c r="A16" s="3"/>
      <c r="B16" s="3"/>
      <c r="C16" s="3"/>
      <c r="D16" s="3"/>
      <c r="E16" s="3"/>
      <c r="F16" s="3"/>
      <c r="G16" s="43"/>
      <c r="H16" s="3"/>
      <c r="I16" s="3"/>
    </row>
    <row r="17" spans="1:9" ht="12.75">
      <c r="A17" s="3"/>
      <c r="B17" s="3"/>
      <c r="C17" s="3"/>
      <c r="D17" s="3"/>
      <c r="E17" s="3"/>
      <c r="F17" s="3"/>
      <c r="G17" s="3"/>
      <c r="H17" s="3"/>
      <c r="I17" s="3"/>
    </row>
    <row r="18" spans="1:9" ht="12.75">
      <c r="A18" s="3"/>
      <c r="B18" s="3"/>
      <c r="C18" s="3"/>
      <c r="D18" s="3"/>
      <c r="E18" s="3"/>
      <c r="F18" s="78"/>
      <c r="G18" s="45"/>
      <c r="H18" s="46"/>
      <c r="I18" s="3"/>
    </row>
    <row r="19" spans="1:11" ht="12.75">
      <c r="A19" s="3"/>
      <c r="B19" s="66" t="s">
        <v>1</v>
      </c>
      <c r="C19" s="67" t="s">
        <v>17</v>
      </c>
      <c r="D19" s="81" t="s">
        <v>18</v>
      </c>
      <c r="E19" s="68" t="s">
        <v>16</v>
      </c>
      <c r="F19" s="69" t="s">
        <v>12</v>
      </c>
      <c r="G19" s="47"/>
      <c r="H19" s="47"/>
      <c r="I19" s="3"/>
      <c r="K19" s="15"/>
    </row>
    <row r="20" spans="1:9" ht="12.75">
      <c r="A20" s="3"/>
      <c r="B20" s="57">
        <v>0</v>
      </c>
      <c r="C20" s="58">
        <f>step1!L1</f>
        <v>22000</v>
      </c>
      <c r="D20" s="58">
        <v>0</v>
      </c>
      <c r="E20" s="47">
        <v>0</v>
      </c>
      <c r="F20" s="65"/>
      <c r="G20" s="47"/>
      <c r="H20" s="47"/>
      <c r="I20" s="3"/>
    </row>
    <row r="21" spans="1:9" ht="12.75">
      <c r="A21" s="3"/>
      <c r="B21" s="57">
        <v>1</v>
      </c>
      <c r="C21" s="58">
        <v>0</v>
      </c>
      <c r="D21" s="58">
        <f>step1!L7</f>
        <v>200</v>
      </c>
      <c r="E21" s="47">
        <v>0</v>
      </c>
      <c r="F21" s="65"/>
      <c r="G21" s="47"/>
      <c r="H21" s="47"/>
      <c r="I21" s="3"/>
    </row>
    <row r="22" spans="1:9" ht="12.75">
      <c r="A22" s="3"/>
      <c r="B22" s="42">
        <v>2</v>
      </c>
      <c r="C22" s="58">
        <v>0</v>
      </c>
      <c r="D22" s="58">
        <f>step1!L7+100</f>
        <v>300</v>
      </c>
      <c r="E22" s="47">
        <v>10000</v>
      </c>
      <c r="F22" s="65"/>
      <c r="G22" s="47"/>
      <c r="H22" s="47"/>
      <c r="I22" s="3"/>
    </row>
    <row r="23" spans="1:9" ht="12.75">
      <c r="A23" s="3"/>
      <c r="B23" s="57">
        <v>3</v>
      </c>
      <c r="C23" s="58">
        <v>0</v>
      </c>
      <c r="D23" s="58">
        <f>step1!L7+200</f>
        <v>400</v>
      </c>
      <c r="E23" s="47">
        <v>10000</v>
      </c>
      <c r="F23" s="65"/>
      <c r="G23" s="47"/>
      <c r="H23" s="47"/>
      <c r="I23" s="3"/>
    </row>
    <row r="24" spans="1:9" ht="12.75">
      <c r="A24" s="3"/>
      <c r="B24" s="57">
        <v>4</v>
      </c>
      <c r="C24" s="58">
        <v>0</v>
      </c>
      <c r="D24" s="58">
        <f>step1!L7+300</f>
        <v>500</v>
      </c>
      <c r="E24" s="47">
        <v>10000</v>
      </c>
      <c r="F24" s="65"/>
      <c r="G24" s="3"/>
      <c r="H24" s="3"/>
      <c r="I24" s="3"/>
    </row>
    <row r="25" spans="1:9" ht="12.75">
      <c r="A25" s="3"/>
      <c r="B25" s="42">
        <v>5</v>
      </c>
      <c r="C25" s="47">
        <v>6000</v>
      </c>
      <c r="D25" s="58">
        <f>step1!L7+400</f>
        <v>600</v>
      </c>
      <c r="E25" s="47">
        <v>10000</v>
      </c>
      <c r="F25" s="65"/>
      <c r="G25" s="43"/>
      <c r="H25" s="3"/>
      <c r="I25" s="3"/>
    </row>
    <row r="26" spans="1:9" ht="12.75">
      <c r="A26" s="3"/>
      <c r="B26" s="42">
        <v>6</v>
      </c>
      <c r="C26" s="47">
        <v>0</v>
      </c>
      <c r="D26" s="58">
        <f>step1!L7+500</f>
        <v>700</v>
      </c>
      <c r="E26" s="47">
        <v>10000</v>
      </c>
      <c r="F26" s="65"/>
      <c r="G26" s="3"/>
      <c r="H26" s="47"/>
      <c r="I26" s="3"/>
    </row>
    <row r="27" spans="1:9" ht="12.75">
      <c r="A27" s="3"/>
      <c r="B27" s="57">
        <v>7</v>
      </c>
      <c r="C27" s="48">
        <v>0</v>
      </c>
      <c r="D27" s="58">
        <f>step1!L7+600</f>
        <v>800</v>
      </c>
      <c r="E27" s="47">
        <v>10000</v>
      </c>
      <c r="F27" s="65"/>
      <c r="H27" s="3"/>
      <c r="I27" s="3"/>
    </row>
    <row r="28" spans="1:9" ht="12.75">
      <c r="A28" s="3"/>
      <c r="B28" s="42">
        <v>8</v>
      </c>
      <c r="C28" s="47">
        <v>0</v>
      </c>
      <c r="D28" s="58">
        <f>step1!L7+700</f>
        <v>900</v>
      </c>
      <c r="E28" s="47">
        <v>0</v>
      </c>
      <c r="F28" s="65"/>
      <c r="H28" s="3"/>
      <c r="I28" s="3"/>
    </row>
    <row r="29" spans="1:9" ht="12.75">
      <c r="A29" s="3"/>
      <c r="B29" s="70"/>
      <c r="C29" s="82"/>
      <c r="D29" s="56"/>
      <c r="E29" s="56"/>
      <c r="F29" s="83"/>
      <c r="H29" s="3"/>
      <c r="I29" s="3"/>
    </row>
    <row r="30" spans="1:9" ht="12.75">
      <c r="A30" s="3"/>
      <c r="B30" s="3"/>
      <c r="C30" s="4"/>
      <c r="D30" s="3"/>
      <c r="E30" s="3"/>
      <c r="F30" s="3"/>
      <c r="G30" s="3"/>
      <c r="H30" s="3"/>
      <c r="I30" s="3"/>
    </row>
    <row r="31" spans="1:9" ht="12.75">
      <c r="A31" s="3"/>
      <c r="B31" s="3"/>
      <c r="C31" s="4"/>
      <c r="D31" s="3"/>
      <c r="E31" s="3"/>
      <c r="F31" s="3"/>
      <c r="G31" s="43"/>
      <c r="H31" s="3"/>
      <c r="I31" s="3"/>
    </row>
    <row r="32" spans="1:9" ht="12.75">
      <c r="A32" s="3"/>
      <c r="B32" s="3"/>
      <c r="C32" s="4"/>
      <c r="D32" s="3"/>
      <c r="E32" s="3"/>
      <c r="F32" s="3"/>
      <c r="G32" s="3"/>
      <c r="H32" s="3"/>
      <c r="I32" s="3"/>
    </row>
    <row r="33" spans="1:9" ht="12.75">
      <c r="A33" s="3"/>
      <c r="B33" s="3"/>
      <c r="C33" s="4"/>
      <c r="D33" s="3"/>
      <c r="E33" s="3"/>
      <c r="F33" s="3"/>
      <c r="G33" s="4"/>
      <c r="H33" s="3"/>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4"/>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34"/>
  <sheetViews>
    <sheetView workbookViewId="0" topLeftCell="A1">
      <selection activeCell="A1" sqref="A1"/>
    </sheetView>
  </sheetViews>
  <sheetFormatPr defaultColWidth="9.140625" defaultRowHeight="12.75"/>
  <cols>
    <col min="3" max="4" width="9.7109375" style="0" customWidth="1"/>
    <col min="5" max="6" width="10.7109375" style="0" customWidth="1"/>
    <col min="8" max="8" width="5.57421875" style="0" customWidth="1"/>
    <col min="9" max="9" width="6.7109375" style="0" customWidth="1"/>
  </cols>
  <sheetData>
    <row r="1" ht="18.75">
      <c r="D1" s="16" t="str">
        <f>step1!D1</f>
        <v>Net Present Value Function</v>
      </c>
    </row>
    <row r="2" ht="18.75">
      <c r="D2" s="16" t="str">
        <f>step1!D2</f>
        <v>Total software cost problems</v>
      </c>
    </row>
    <row r="5" spans="1:9" ht="12.75">
      <c r="A5" s="2"/>
      <c r="B5" s="26" t="str">
        <f>step1!B5</f>
        <v>Wrap Music Inc. is purchasing new graphics design software for designing CD covers.</v>
      </c>
      <c r="C5" s="27"/>
      <c r="D5" s="27"/>
      <c r="E5" s="27"/>
      <c r="F5" s="27"/>
      <c r="G5" s="27"/>
      <c r="H5" s="27"/>
      <c r="I5" s="28"/>
    </row>
    <row r="6" spans="1:9" ht="12.75">
      <c r="A6" s="2"/>
      <c r="B6" s="29" t="str">
        <f>step1!B6</f>
        <v>The initial software and setup cost is $22000.  The annual technical support</v>
      </c>
      <c r="C6" s="30"/>
      <c r="D6" s="30"/>
      <c r="E6" s="30"/>
      <c r="F6" s="30"/>
      <c r="G6" s="30"/>
      <c r="H6" s="38"/>
      <c r="I6" s="32"/>
    </row>
    <row r="7" spans="1:9" ht="12.75">
      <c r="A7" s="2"/>
      <c r="B7" s="29" t="str">
        <f>step1!B7</f>
        <v>will cost $ 200 and is expected to increase $100 per year through year 8.</v>
      </c>
      <c r="C7" s="30"/>
      <c r="D7" s="30"/>
      <c r="E7" s="30"/>
      <c r="F7" s="30"/>
      <c r="G7" s="30"/>
      <c r="H7" s="30"/>
      <c r="I7" s="32"/>
    </row>
    <row r="8" spans="1:9" ht="12.75">
      <c r="A8" s="2"/>
      <c r="B8" s="29" t="str">
        <f>step1!B8</f>
        <v>New people will be trained on the software for $10000 per year from year 2 to year 7.</v>
      </c>
      <c r="C8" s="30"/>
      <c r="D8" s="30"/>
      <c r="E8" s="30"/>
      <c r="F8" s="30"/>
      <c r="G8" s="30"/>
      <c r="H8" s="30"/>
      <c r="I8" s="32"/>
    </row>
    <row r="9" spans="1:9" ht="12.75">
      <c r="A9" s="2"/>
      <c r="B9" s="29" t="str">
        <f>step1!B9</f>
        <v>There will be a one-time upgrade of the software of $6000 in year 5.  What is the</v>
      </c>
      <c r="C9" s="30"/>
      <c r="D9" s="30"/>
      <c r="E9" s="30"/>
      <c r="F9" s="30"/>
      <c r="G9" s="30"/>
      <c r="H9" s="30"/>
      <c r="I9" s="32"/>
    </row>
    <row r="10" spans="1:9" ht="12.75">
      <c r="A10" s="2"/>
      <c r="B10" s="35" t="str">
        <f>step1!B10</f>
        <v>total present value of 8 years of costs if the company uses an MARR of 18%.</v>
      </c>
      <c r="C10" s="36"/>
      <c r="D10" s="36"/>
      <c r="E10" s="36"/>
      <c r="F10" s="84"/>
      <c r="G10" s="36"/>
      <c r="H10" s="36"/>
      <c r="I10" s="37"/>
    </row>
    <row r="11" ht="12.75">
      <c r="L11" s="51"/>
    </row>
    <row r="12" spans="1:12" ht="15.75">
      <c r="A12" s="39" t="s">
        <v>3</v>
      </c>
      <c r="B12" s="21" t="s">
        <v>6</v>
      </c>
      <c r="C12" s="18" t="s">
        <v>21</v>
      </c>
      <c r="D12" s="5"/>
      <c r="E12" s="5"/>
      <c r="F12" s="5"/>
      <c r="G12" s="5"/>
      <c r="H12" s="5"/>
      <c r="I12" s="6"/>
      <c r="L12" s="51"/>
    </row>
    <row r="13" spans="1:9" ht="15">
      <c r="A13" s="23"/>
      <c r="B13" s="22" t="s">
        <v>6</v>
      </c>
      <c r="C13" s="17" t="s">
        <v>28</v>
      </c>
      <c r="D13" s="2"/>
      <c r="E13" s="2"/>
      <c r="F13" s="2"/>
      <c r="G13" s="2"/>
      <c r="H13" s="2"/>
      <c r="I13" s="8"/>
    </row>
    <row r="14" spans="1:9" ht="15.75">
      <c r="A14" s="23"/>
      <c r="B14" s="22"/>
      <c r="C14" s="17" t="s">
        <v>10</v>
      </c>
      <c r="D14" s="2"/>
      <c r="E14" s="2"/>
      <c r="F14" s="2"/>
      <c r="G14" s="2"/>
      <c r="H14" s="2"/>
      <c r="I14" s="8"/>
    </row>
    <row r="15" spans="1:9" ht="15">
      <c r="A15" s="24"/>
      <c r="B15" s="25"/>
      <c r="C15" s="1"/>
      <c r="D15" s="1"/>
      <c r="E15" s="1"/>
      <c r="F15" s="1"/>
      <c r="G15" s="1"/>
      <c r="H15" s="1"/>
      <c r="I15" s="10"/>
    </row>
    <row r="18" spans="1:8" ht="12.75">
      <c r="A18" s="3"/>
      <c r="G18" s="45"/>
      <c r="H18" s="46"/>
    </row>
    <row r="19" spans="1:8" ht="12.75">
      <c r="A19" s="3"/>
      <c r="B19" s="66" t="s">
        <v>1</v>
      </c>
      <c r="C19" s="67" t="s">
        <v>17</v>
      </c>
      <c r="D19" s="81" t="s">
        <v>18</v>
      </c>
      <c r="E19" s="68" t="s">
        <v>16</v>
      </c>
      <c r="F19" s="69" t="s">
        <v>12</v>
      </c>
      <c r="G19" s="47"/>
      <c r="H19" s="47"/>
    </row>
    <row r="20" spans="1:8" ht="12.75">
      <c r="A20" s="3"/>
      <c r="B20" s="57">
        <v>0</v>
      </c>
      <c r="C20" s="58">
        <f>step2!C20</f>
        <v>22000</v>
      </c>
      <c r="D20" s="58">
        <f>step2!D20</f>
        <v>0</v>
      </c>
      <c r="E20" s="58">
        <f>step2!E20</f>
        <v>0</v>
      </c>
      <c r="F20" s="59">
        <f>SUM(C20:E20)</f>
        <v>22000</v>
      </c>
      <c r="G20" s="85" t="s">
        <v>26</v>
      </c>
      <c r="H20" s="47"/>
    </row>
    <row r="21" spans="1:8" ht="12.75">
      <c r="A21" s="3"/>
      <c r="B21" s="57">
        <v>1</v>
      </c>
      <c r="C21" s="58">
        <f>step2!C21</f>
        <v>0</v>
      </c>
      <c r="D21" s="58">
        <f>step2!D21</f>
        <v>200</v>
      </c>
      <c r="E21" s="58">
        <f>step2!E21</f>
        <v>0</v>
      </c>
      <c r="F21" s="59">
        <f aca="true" t="shared" si="0" ref="F21:F28">SUM(C21:E21)</f>
        <v>200</v>
      </c>
      <c r="G21" s="47"/>
      <c r="H21" s="47"/>
    </row>
    <row r="22" spans="1:8" ht="12.75">
      <c r="A22" s="3"/>
      <c r="B22" s="42">
        <v>2</v>
      </c>
      <c r="C22" s="58">
        <f>step2!C22</f>
        <v>0</v>
      </c>
      <c r="D22" s="58">
        <f>step2!D22</f>
        <v>300</v>
      </c>
      <c r="E22" s="58">
        <f>step2!E22</f>
        <v>10000</v>
      </c>
      <c r="F22" s="59">
        <f t="shared" si="0"/>
        <v>10300</v>
      </c>
      <c r="G22" s="47"/>
      <c r="H22" s="47"/>
    </row>
    <row r="23" spans="1:8" ht="12.75">
      <c r="A23" s="3"/>
      <c r="B23" s="57">
        <v>3</v>
      </c>
      <c r="C23" s="58">
        <f>step2!C23</f>
        <v>0</v>
      </c>
      <c r="D23" s="58">
        <f>step2!D23</f>
        <v>400</v>
      </c>
      <c r="E23" s="58">
        <f>step2!E23</f>
        <v>10000</v>
      </c>
      <c r="F23" s="59">
        <f t="shared" si="0"/>
        <v>10400</v>
      </c>
      <c r="G23" s="47"/>
      <c r="H23" s="47"/>
    </row>
    <row r="24" spans="1:8" ht="12.75">
      <c r="A24" s="3"/>
      <c r="B24" s="57">
        <v>4</v>
      </c>
      <c r="C24" s="58">
        <f>step2!C24</f>
        <v>0</v>
      </c>
      <c r="D24" s="58">
        <f>step2!D24</f>
        <v>500</v>
      </c>
      <c r="E24" s="58">
        <f>step2!E24</f>
        <v>10000</v>
      </c>
      <c r="F24" s="59">
        <f t="shared" si="0"/>
        <v>10500</v>
      </c>
      <c r="G24" s="3"/>
      <c r="H24" s="3"/>
    </row>
    <row r="25" spans="1:8" ht="12.75">
      <c r="A25" s="3"/>
      <c r="B25" s="42">
        <v>5</v>
      </c>
      <c r="C25" s="58">
        <f>step2!C25</f>
        <v>6000</v>
      </c>
      <c r="D25" s="58">
        <f>step2!D25</f>
        <v>600</v>
      </c>
      <c r="E25" s="58">
        <f>step2!E25</f>
        <v>10000</v>
      </c>
      <c r="F25" s="59">
        <f t="shared" si="0"/>
        <v>16600</v>
      </c>
      <c r="G25" s="43"/>
      <c r="H25" s="3"/>
    </row>
    <row r="26" spans="1:8" ht="12.75">
      <c r="A26" s="3"/>
      <c r="B26" s="42">
        <v>6</v>
      </c>
      <c r="C26" s="58">
        <f>step2!C26</f>
        <v>0</v>
      </c>
      <c r="D26" s="58">
        <f>step2!D26</f>
        <v>700</v>
      </c>
      <c r="E26" s="58">
        <f>step2!E26</f>
        <v>10000</v>
      </c>
      <c r="F26" s="59">
        <f t="shared" si="0"/>
        <v>10700</v>
      </c>
      <c r="G26" s="3"/>
      <c r="H26" s="47"/>
    </row>
    <row r="27" spans="1:6" ht="12.75">
      <c r="A27" s="3"/>
      <c r="B27" s="57">
        <v>7</v>
      </c>
      <c r="C27" s="58">
        <f>step2!C27</f>
        <v>0</v>
      </c>
      <c r="D27" s="58">
        <f>step2!D27</f>
        <v>800</v>
      </c>
      <c r="E27" s="58">
        <f>step2!E27</f>
        <v>10000</v>
      </c>
      <c r="F27" s="59">
        <f t="shared" si="0"/>
        <v>10800</v>
      </c>
    </row>
    <row r="28" spans="1:6" ht="12.75">
      <c r="A28" s="3"/>
      <c r="B28" s="42">
        <v>8</v>
      </c>
      <c r="C28" s="58">
        <f>step2!C28</f>
        <v>0</v>
      </c>
      <c r="D28" s="58">
        <f>step2!D28</f>
        <v>900</v>
      </c>
      <c r="E28" s="58">
        <f>step2!E28</f>
        <v>0</v>
      </c>
      <c r="F28" s="59">
        <f t="shared" si="0"/>
        <v>900</v>
      </c>
    </row>
    <row r="29" spans="1:6" ht="12.75">
      <c r="A29" s="3"/>
      <c r="B29" s="70"/>
      <c r="C29" s="82"/>
      <c r="D29" s="56"/>
      <c r="E29" s="56"/>
      <c r="F29" s="83"/>
    </row>
    <row r="30" spans="1:6" ht="12.75">
      <c r="A30" s="3"/>
      <c r="B30" s="3"/>
      <c r="C30" s="4"/>
      <c r="D30" s="3"/>
      <c r="E30" s="3"/>
      <c r="F30" s="3"/>
    </row>
    <row r="31" spans="1:6" ht="12.75">
      <c r="A31" s="3"/>
      <c r="B31" s="3"/>
      <c r="C31" s="71" t="s">
        <v>19</v>
      </c>
      <c r="D31" s="68"/>
      <c r="E31" s="79"/>
      <c r="F31" s="3"/>
    </row>
    <row r="32" spans="1:6" ht="12.75">
      <c r="A32" s="3"/>
      <c r="B32" s="3"/>
      <c r="C32" s="73"/>
      <c r="D32" s="3"/>
      <c r="E32" s="74"/>
      <c r="F32" s="3"/>
    </row>
    <row r="33" spans="1:6" ht="12.75">
      <c r="A33" s="3"/>
      <c r="B33" s="3"/>
      <c r="C33" s="75" t="s">
        <v>20</v>
      </c>
      <c r="D33" s="56"/>
      <c r="E33" s="80"/>
      <c r="F33" s="63"/>
    </row>
    <row r="34" spans="1:6" ht="12.75">
      <c r="A34" s="3"/>
      <c r="B34" s="3"/>
      <c r="C34" s="4"/>
      <c r="D34" s="3"/>
      <c r="E34" s="3"/>
      <c r="F34"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tabSelected="1" workbookViewId="0" topLeftCell="A13">
      <selection activeCell="C37" sqref="C37"/>
    </sheetView>
  </sheetViews>
  <sheetFormatPr defaultColWidth="9.140625" defaultRowHeight="12.75"/>
  <cols>
    <col min="3" max="4" width="9.7109375" style="0" customWidth="1"/>
    <col min="5" max="6" width="10.7109375" style="0" customWidth="1"/>
    <col min="8" max="8" width="5.7109375" style="0" customWidth="1"/>
    <col min="9" max="9" width="6.7109375" style="0" customWidth="1"/>
  </cols>
  <sheetData>
    <row r="1" ht="18.75">
      <c r="D1" s="16" t="str">
        <f>step1!D1</f>
        <v>Net Present Value Function</v>
      </c>
    </row>
    <row r="2" ht="18.75">
      <c r="D2" s="16" t="str">
        <f>step1!D2</f>
        <v>Total software cost problems</v>
      </c>
    </row>
    <row r="5" spans="1:9" ht="12.75">
      <c r="A5" s="2"/>
      <c r="B5" s="26" t="str">
        <f>step1!B5</f>
        <v>Wrap Music Inc. is purchasing new graphics design software for designing CD covers.</v>
      </c>
      <c r="C5" s="27"/>
      <c r="D5" s="27"/>
      <c r="E5" s="27"/>
      <c r="F5" s="27"/>
      <c r="G5" s="27"/>
      <c r="H5" s="27"/>
      <c r="I5" s="28"/>
    </row>
    <row r="6" spans="1:9" ht="12.75">
      <c r="A6" s="2"/>
      <c r="B6" s="29" t="str">
        <f>step1!B6</f>
        <v>The initial software and setup cost is $22000.  The annual technical support</v>
      </c>
      <c r="C6" s="30"/>
      <c r="D6" s="30"/>
      <c r="E6" s="30"/>
      <c r="F6" s="30"/>
      <c r="G6" s="30"/>
      <c r="H6" s="38"/>
      <c r="I6" s="32"/>
    </row>
    <row r="7" spans="1:9" ht="12.75">
      <c r="A7" s="2"/>
      <c r="B7" s="29" t="str">
        <f>step1!B7</f>
        <v>will cost $ 200 and is expected to increase $100 per year through year 8.</v>
      </c>
      <c r="C7" s="30"/>
      <c r="D7" s="30"/>
      <c r="E7" s="30"/>
      <c r="F7" s="30"/>
      <c r="G7" s="30"/>
      <c r="H7" s="30"/>
      <c r="I7" s="32"/>
    </row>
    <row r="8" spans="1:9" ht="12.75">
      <c r="A8" s="2"/>
      <c r="B8" s="29" t="str">
        <f>step1!B8</f>
        <v>New people will be trained on the software for $10000 per year from year 2 to year 7.</v>
      </c>
      <c r="C8" s="30"/>
      <c r="D8" s="30"/>
      <c r="E8" s="30"/>
      <c r="F8" s="30"/>
      <c r="G8" s="30"/>
      <c r="H8" s="30"/>
      <c r="I8" s="32"/>
    </row>
    <row r="9" spans="1:9" ht="12.75">
      <c r="A9" s="2"/>
      <c r="B9" s="29" t="str">
        <f>step1!B9</f>
        <v>There will be a one-time upgrade of the software of $6000 in year 5.  What is the</v>
      </c>
      <c r="C9" s="30"/>
      <c r="D9" s="30"/>
      <c r="E9" s="30"/>
      <c r="F9" s="30"/>
      <c r="G9" s="30"/>
      <c r="H9" s="30"/>
      <c r="I9" s="32"/>
    </row>
    <row r="10" spans="1:9" ht="12.75">
      <c r="A10" s="2"/>
      <c r="B10" s="35" t="str">
        <f>step1!B10</f>
        <v>total present value of 8 years of costs if the company uses an MARR of 18%.</v>
      </c>
      <c r="C10" s="36"/>
      <c r="D10" s="36"/>
      <c r="E10" s="36"/>
      <c r="F10" s="84"/>
      <c r="G10" s="36"/>
      <c r="H10" s="36"/>
      <c r="I10" s="37"/>
    </row>
    <row r="11" ht="12.75">
      <c r="L11" s="50"/>
    </row>
    <row r="12" spans="1:12" ht="15.75">
      <c r="A12" s="39" t="s">
        <v>4</v>
      </c>
      <c r="B12" s="41"/>
      <c r="C12" s="5"/>
      <c r="D12" s="5"/>
      <c r="E12" s="5"/>
      <c r="F12" s="5"/>
      <c r="G12" s="5"/>
      <c r="H12" s="5"/>
      <c r="I12" s="6"/>
      <c r="L12" s="50"/>
    </row>
    <row r="13" spans="1:9" ht="15.75">
      <c r="A13" s="7"/>
      <c r="B13" s="17" t="s">
        <v>11</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G18" s="53"/>
      <c r="H18" s="48"/>
      <c r="I18" s="53"/>
      <c r="J18" s="3"/>
    </row>
    <row r="19" spans="1:10" ht="12.75">
      <c r="A19" s="3"/>
      <c r="B19" s="66" t="s">
        <v>1</v>
      </c>
      <c r="C19" s="67" t="s">
        <v>17</v>
      </c>
      <c r="D19" s="81" t="s">
        <v>18</v>
      </c>
      <c r="E19" s="68" t="s">
        <v>16</v>
      </c>
      <c r="F19" s="69" t="s">
        <v>12</v>
      </c>
      <c r="G19" s="54"/>
      <c r="H19" s="55"/>
      <c r="I19" s="53"/>
      <c r="J19" s="3"/>
    </row>
    <row r="20" spans="1:13" ht="12.75">
      <c r="A20" s="3"/>
      <c r="B20" s="57">
        <v>0</v>
      </c>
      <c r="C20" s="58">
        <f>step2!C20</f>
        <v>22000</v>
      </c>
      <c r="D20" s="58">
        <f>step2!D20</f>
        <v>0</v>
      </c>
      <c r="E20" s="58">
        <f>step2!E20</f>
        <v>0</v>
      </c>
      <c r="F20" s="59">
        <f>SUM(C20:E20)</f>
        <v>22000</v>
      </c>
      <c r="G20" s="53"/>
      <c r="H20" s="48"/>
      <c r="I20" s="54"/>
      <c r="J20" s="3"/>
      <c r="K20" s="51"/>
      <c r="L20" s="47"/>
      <c r="M20" s="2"/>
    </row>
    <row r="21" spans="1:10" ht="12.75">
      <c r="A21" s="3"/>
      <c r="B21" s="57">
        <v>1</v>
      </c>
      <c r="C21" s="58">
        <f>step2!C21</f>
        <v>0</v>
      </c>
      <c r="D21" s="58">
        <f>step2!D21</f>
        <v>200</v>
      </c>
      <c r="E21" s="58">
        <f>step2!E21</f>
        <v>0</v>
      </c>
      <c r="F21" s="59">
        <f aca="true" t="shared" si="0" ref="F21:F28">SUM(C21:E21)</f>
        <v>200</v>
      </c>
      <c r="G21" s="60"/>
      <c r="H21" s="48"/>
      <c r="I21" s="53"/>
      <c r="J21" s="3"/>
    </row>
    <row r="22" spans="1:10" ht="12.75">
      <c r="A22" s="3"/>
      <c r="B22" s="42">
        <v>2</v>
      </c>
      <c r="C22" s="58">
        <f>step2!C22</f>
        <v>0</v>
      </c>
      <c r="D22" s="58">
        <f>step2!D22</f>
        <v>300</v>
      </c>
      <c r="E22" s="58">
        <f>step2!E22</f>
        <v>10000</v>
      </c>
      <c r="F22" s="59">
        <f t="shared" si="0"/>
        <v>10300</v>
      </c>
      <c r="G22" s="54"/>
      <c r="H22" s="48"/>
      <c r="I22" s="53"/>
      <c r="J22" s="3"/>
    </row>
    <row r="23" spans="1:10" ht="12.75">
      <c r="A23" s="3"/>
      <c r="B23" s="57">
        <v>3</v>
      </c>
      <c r="C23" s="58">
        <f>step2!C23</f>
        <v>0</v>
      </c>
      <c r="D23" s="58">
        <f>step2!D23</f>
        <v>400</v>
      </c>
      <c r="E23" s="58">
        <f>step2!E23</f>
        <v>10000</v>
      </c>
      <c r="F23" s="59">
        <f t="shared" si="0"/>
        <v>10400</v>
      </c>
      <c r="G23" s="53"/>
      <c r="H23" s="53"/>
      <c r="I23" s="53"/>
      <c r="J23" s="3"/>
    </row>
    <row r="24" spans="1:10" ht="12.75">
      <c r="A24" s="3"/>
      <c r="B24" s="57">
        <v>4</v>
      </c>
      <c r="C24" s="58">
        <f>step2!C24</f>
        <v>0</v>
      </c>
      <c r="D24" s="58">
        <f>step2!D24</f>
        <v>500</v>
      </c>
      <c r="E24" s="58">
        <f>step2!E24</f>
        <v>10000</v>
      </c>
      <c r="F24" s="59">
        <f t="shared" si="0"/>
        <v>10500</v>
      </c>
      <c r="G24" s="61"/>
      <c r="H24" s="53"/>
      <c r="I24" s="62"/>
      <c r="J24" s="3"/>
    </row>
    <row r="25" spans="1:10" ht="12.75">
      <c r="A25" s="3"/>
      <c r="B25" s="42">
        <v>5</v>
      </c>
      <c r="C25" s="58">
        <f>step2!C25</f>
        <v>6000</v>
      </c>
      <c r="D25" s="58">
        <f>step2!D25</f>
        <v>600</v>
      </c>
      <c r="E25" s="58">
        <f>step2!E25</f>
        <v>10000</v>
      </c>
      <c r="F25" s="59">
        <f t="shared" si="0"/>
        <v>16600</v>
      </c>
      <c r="G25" s="3"/>
      <c r="H25" s="53"/>
      <c r="I25" s="53"/>
      <c r="J25" s="3"/>
    </row>
    <row r="26" spans="1:10" ht="12.75">
      <c r="A26" s="3"/>
      <c r="B26" s="42">
        <v>6</v>
      </c>
      <c r="C26" s="58">
        <f>step2!C26</f>
        <v>0</v>
      </c>
      <c r="D26" s="58">
        <f>step2!D26</f>
        <v>700</v>
      </c>
      <c r="E26" s="58">
        <f>step2!E26</f>
        <v>10000</v>
      </c>
      <c r="F26" s="59">
        <f t="shared" si="0"/>
        <v>10700</v>
      </c>
      <c r="G26" s="63"/>
      <c r="H26" s="53"/>
      <c r="I26" s="53"/>
      <c r="J26" s="3"/>
    </row>
    <row r="27" spans="1:10" ht="12.75">
      <c r="A27" s="3"/>
      <c r="B27" s="57">
        <v>7</v>
      </c>
      <c r="C27" s="58">
        <f>step2!C27</f>
        <v>0</v>
      </c>
      <c r="D27" s="58">
        <f>step2!D27</f>
        <v>800</v>
      </c>
      <c r="E27" s="58">
        <f>step2!E27</f>
        <v>10000</v>
      </c>
      <c r="F27" s="59">
        <f t="shared" si="0"/>
        <v>10800</v>
      </c>
      <c r="G27" s="3"/>
      <c r="H27" s="53"/>
      <c r="I27" s="53"/>
      <c r="J27" s="3"/>
    </row>
    <row r="28" spans="1:10" ht="12.75">
      <c r="A28" s="3"/>
      <c r="B28" s="42">
        <v>8</v>
      </c>
      <c r="C28" s="58">
        <f>step2!C28</f>
        <v>0</v>
      </c>
      <c r="D28" s="58">
        <f>step2!D28</f>
        <v>900</v>
      </c>
      <c r="E28" s="58">
        <f>step2!E28</f>
        <v>0</v>
      </c>
      <c r="F28" s="59">
        <f t="shared" si="0"/>
        <v>900</v>
      </c>
      <c r="G28" s="3"/>
      <c r="H28" s="3"/>
      <c r="I28" s="3"/>
      <c r="J28" s="3"/>
    </row>
    <row r="29" spans="1:10" ht="12.75">
      <c r="A29" s="3"/>
      <c r="B29" s="70"/>
      <c r="C29" s="82"/>
      <c r="D29" s="56"/>
      <c r="E29" s="56"/>
      <c r="F29" s="83"/>
      <c r="G29" s="4"/>
      <c r="H29" s="3"/>
      <c r="I29" s="3"/>
      <c r="J29" s="3"/>
    </row>
    <row r="30" spans="1:10" ht="12.75">
      <c r="A30" s="3"/>
      <c r="B30" s="3"/>
      <c r="C30" s="4"/>
      <c r="D30" s="3"/>
      <c r="E30" s="3"/>
      <c r="F30" s="3"/>
      <c r="G30" s="3"/>
      <c r="H30" s="3"/>
      <c r="I30" s="3"/>
      <c r="J30" s="3"/>
    </row>
    <row r="31" spans="1:10" ht="12.75">
      <c r="A31" s="3"/>
      <c r="B31" s="3"/>
      <c r="C31" s="71" t="s">
        <v>19</v>
      </c>
      <c r="D31" s="68"/>
      <c r="E31" s="72">
        <f>step1!L9</f>
        <v>0.18</v>
      </c>
      <c r="F31" s="3"/>
      <c r="G31" s="43"/>
      <c r="H31" s="3"/>
      <c r="I31" s="3"/>
      <c r="J31" s="3"/>
    </row>
    <row r="32" spans="1:10" ht="12.75">
      <c r="A32" s="3"/>
      <c r="B32" s="3"/>
      <c r="C32" s="73"/>
      <c r="D32" s="3"/>
      <c r="E32" s="74"/>
      <c r="F32" s="3"/>
      <c r="G32" s="3"/>
      <c r="H32" s="3"/>
      <c r="I32" s="3"/>
      <c r="J32" s="3"/>
    </row>
    <row r="33" spans="1:10" ht="12.75">
      <c r="A33" s="3"/>
      <c r="B33" s="3"/>
      <c r="C33" s="75" t="s">
        <v>20</v>
      </c>
      <c r="D33" s="56"/>
      <c r="E33" s="76">
        <f>F20+NPV(E31,F21:F28)</f>
        <v>56161.790581500856</v>
      </c>
      <c r="F33" s="63" t="s">
        <v>27</v>
      </c>
      <c r="G33" s="44"/>
      <c r="H33" s="11"/>
      <c r="I33" s="3"/>
      <c r="J33" s="3"/>
    </row>
    <row r="34" spans="1:10" ht="12.75">
      <c r="A34" s="3"/>
      <c r="B34" s="3"/>
      <c r="C34" s="4"/>
      <c r="D34" s="3"/>
      <c r="E34" s="3"/>
      <c r="F34" s="3"/>
      <c r="G34" s="3"/>
      <c r="H34" s="3"/>
      <c r="I34" s="3"/>
      <c r="J34" s="3"/>
    </row>
    <row r="35" spans="1:10" ht="12.75">
      <c r="A35" s="3"/>
      <c r="B35" s="3"/>
      <c r="C35" s="4"/>
      <c r="D35" s="3"/>
      <c r="E35" s="3"/>
      <c r="F35" s="3"/>
      <c r="G35" s="3"/>
      <c r="H35" s="3"/>
      <c r="I35" s="3"/>
      <c r="J35" s="3"/>
    </row>
    <row r="36" spans="1:10" ht="18">
      <c r="A36" s="3"/>
      <c r="B36" s="86" t="s">
        <v>29</v>
      </c>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4"/>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