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65" windowHeight="8820" activeTab="0"/>
  </bookViews>
  <sheets>
    <sheet name="step1" sheetId="1" r:id="rId1"/>
    <sheet name="step2" sheetId="2" r:id="rId2"/>
    <sheet name="step3" sheetId="3" r:id="rId3"/>
    <sheet name="step4" sheetId="4" r:id="rId4"/>
    <sheet name="final" sheetId="5" r:id="rId5"/>
  </sheets>
  <definedNames/>
  <calcPr fullCalcOnLoad="1"/>
</workbook>
</file>

<file path=xl/comments1.xml><?xml version="1.0" encoding="utf-8"?>
<comments xmlns="http://schemas.openxmlformats.org/spreadsheetml/2006/main">
  <authors>
    <author>Tom Lacksonen</author>
  </authors>
  <commentList>
    <comment ref="H5" authorId="0">
      <text>
        <r>
          <rPr>
            <sz val="8"/>
            <rFont val="Tahoma"/>
            <family val="2"/>
          </rPr>
          <t>Since this amount is invested for several consecutive years, it is an annual amount (A).</t>
        </r>
      </text>
    </comment>
    <comment ref="C6" authorId="0">
      <text>
        <r>
          <rPr>
            <sz val="8"/>
            <rFont val="Tahoma"/>
            <family val="2"/>
          </rPr>
          <t>The first year of the annual investments.</t>
        </r>
      </text>
    </comment>
    <comment ref="H6" authorId="0">
      <text>
        <r>
          <rPr>
            <sz val="8"/>
            <rFont val="Tahoma"/>
            <family val="2"/>
          </rPr>
          <t>The last year of the annual investments, not necessarily the number of years of annual investments.</t>
        </r>
      </text>
    </comment>
    <comment ref="C7" authorId="0">
      <text>
        <r>
          <rPr>
            <sz val="8"/>
            <rFont val="Tahoma"/>
            <family val="2"/>
          </rPr>
          <t>Since the withdrawl is made for several consecutive years, it is an annual amount (A).</t>
        </r>
      </text>
    </comment>
    <comment ref="G7" authorId="0">
      <text>
        <r>
          <rPr>
            <sz val="8"/>
            <rFont val="Tahoma"/>
            <family val="2"/>
          </rPr>
          <t>The first year of the annual withdrawls.</t>
        </r>
      </text>
    </comment>
    <comment ref="C8" authorId="0">
      <text>
        <r>
          <rPr>
            <sz val="8"/>
            <rFont val="Tahoma"/>
            <family val="2"/>
          </rPr>
          <t>The number of years of the annual withdrawls.</t>
        </r>
      </text>
    </comment>
    <comment ref="F9" authorId="0">
      <text>
        <r>
          <rPr>
            <sz val="8"/>
            <rFont val="Tahoma"/>
            <family val="2"/>
          </rPr>
          <t>The effective annual interest rate, i.</t>
        </r>
      </text>
    </comment>
    <comment ref="B11" authorId="0">
      <text>
        <r>
          <rPr>
            <sz val="8"/>
            <rFont val="Tahoma"/>
            <family val="2"/>
          </rPr>
          <t>Investments start with the first year of savings and end with the year that the last payment is made.
Put the same quantity investment each year as a positive value in column C.
Assume end-of-year convention.
Put zeroes or blanks in all other years.</t>
        </r>
      </text>
    </comment>
    <comment ref="B12" authorId="0">
      <text>
        <r>
          <rPr>
            <sz val="8"/>
            <rFont val="Tahoma"/>
            <family val="2"/>
          </rPr>
          <t xml:space="preserve">Put an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in column D starting with the first year of withdrawls.
Put as many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>'s as years of withdrawls.
Assume end-of-year convention.
Leave all other cells in column D blank.</t>
        </r>
      </text>
    </comment>
  </commentList>
</comments>
</file>

<file path=xl/comments2.xml><?xml version="1.0" encoding="utf-8"?>
<comments xmlns="http://schemas.openxmlformats.org/spreadsheetml/2006/main">
  <authors>
    <author>Tom Lacksonen</author>
  </authors>
  <commentList>
    <comment ref="B11" authorId="0">
      <text>
        <r>
          <rPr>
            <sz val="8"/>
            <rFont val="Tahoma"/>
            <family val="2"/>
          </rPr>
          <t xml:space="preserve">The effective annual interest rate is given in the last sentence of the problem.  Enter it as either a decimal or a percent.
</t>
        </r>
      </text>
    </comment>
    <comment ref="B12" authorId="0">
      <text>
        <r>
          <rPr>
            <sz val="8"/>
            <rFont val="Tahoma"/>
            <family val="2"/>
          </rPr>
          <t xml:space="preserve">Use the =NPV function.
</t>
        </r>
        <r>
          <rPr>
            <b/>
            <sz val="8"/>
            <rFont val="Tahoma"/>
            <family val="2"/>
          </rPr>
          <t>First term:</t>
        </r>
        <r>
          <rPr>
            <sz val="8"/>
            <rFont val="Tahoma"/>
            <family val="2"/>
          </rPr>
          <t xml:space="preserve">
The interest rate is in cell G16.
</t>
        </r>
        <r>
          <rPr>
            <b/>
            <sz val="8"/>
            <rFont val="Tahoma"/>
            <family val="2"/>
          </rPr>
          <t>Second term:</t>
        </r>
        <r>
          <rPr>
            <sz val="8"/>
            <rFont val="Tahoma"/>
            <family val="2"/>
          </rPr>
          <t xml:space="preserve"> is a range.
The future values are in column C.
Start the range in year 1 (cell C19).
Years with no investments must have $0 and not be left blank.
The present value calculated must appear as a positive value.</t>
        </r>
      </text>
    </comment>
  </commentList>
</comments>
</file>

<file path=xl/comments3.xml><?xml version="1.0" encoding="utf-8"?>
<comments xmlns="http://schemas.openxmlformats.org/spreadsheetml/2006/main">
  <authors>
    <author>Tom Lacksonen</author>
  </authors>
  <commentList>
    <comment ref="B11" authorId="0">
      <text>
        <r>
          <rPr>
            <sz val="8"/>
            <rFont val="Tahoma"/>
            <family val="2"/>
          </rPr>
          <t xml:space="preserve">We need to find an annual series starting in year 18.  First we need a single value for the investments in </t>
        </r>
        <r>
          <rPr>
            <b/>
            <sz val="8"/>
            <rFont val="Tahoma"/>
            <family val="2"/>
          </rPr>
          <t>year 17.</t>
        </r>
        <r>
          <rPr>
            <sz val="8"/>
            <rFont val="Tahoma"/>
            <family val="2"/>
          </rPr>
          <t xml:space="preserve">  This single value is the future value of the investments.  We need to "Find F given P" based on the present value in year 0.</t>
        </r>
      </text>
    </comment>
    <comment ref="B12" authorId="0">
      <text>
        <r>
          <rPr>
            <sz val="8"/>
            <rFont val="Tahoma"/>
            <family val="2"/>
          </rPr>
          <t>The present value is in cell G18.
The number of years is 17.
The interest rate is in cell G16.</t>
        </r>
      </text>
    </comment>
    <comment ref="B13" authorId="0">
      <text>
        <r>
          <rPr>
            <sz val="8"/>
            <rFont val="Tahoma"/>
            <family val="2"/>
          </rPr>
          <t xml:space="preserve">Use the =FV function to find the future value.
</t>
        </r>
        <r>
          <rPr>
            <b/>
            <sz val="8"/>
            <rFont val="Tahoma"/>
            <family val="2"/>
          </rPr>
          <t>First term:</t>
        </r>
        <r>
          <rPr>
            <sz val="8"/>
            <rFont val="Tahoma"/>
            <family val="2"/>
          </rPr>
          <t xml:space="preserve">
The interest rate is in G23.
</t>
        </r>
        <r>
          <rPr>
            <b/>
            <sz val="8"/>
            <rFont val="Tahoma"/>
            <family val="2"/>
          </rPr>
          <t>Second term:</t>
        </r>
        <r>
          <rPr>
            <sz val="8"/>
            <rFont val="Tahoma"/>
            <family val="2"/>
          </rPr>
          <t xml:space="preserve">
The number of years is 17.
</t>
        </r>
        <r>
          <rPr>
            <b/>
            <sz val="8"/>
            <rFont val="Tahoma"/>
            <family val="2"/>
          </rPr>
          <t>Third term:</t>
        </r>
        <r>
          <rPr>
            <sz val="8"/>
            <rFont val="Tahoma"/>
            <family val="2"/>
          </rPr>
          <t xml:space="preserve"> is blank.
</t>
        </r>
        <r>
          <rPr>
            <b/>
            <sz val="8"/>
            <rFont val="Tahoma"/>
            <family val="2"/>
          </rPr>
          <t>Fourth term:</t>
        </r>
        <r>
          <rPr>
            <sz val="8"/>
            <rFont val="Tahoma"/>
            <family val="2"/>
          </rPr>
          <t xml:space="preserve">
The present value is in G21.
Use a negative present value so the future value appears positive.</t>
        </r>
      </text>
    </comment>
  </commentList>
</comments>
</file>

<file path=xl/comments4.xml><?xml version="1.0" encoding="utf-8"?>
<comments xmlns="http://schemas.openxmlformats.org/spreadsheetml/2006/main">
  <authors>
    <author>Tom Lacksonen</author>
  </authors>
  <commentList>
    <comment ref="B12" authorId="0">
      <text>
        <r>
          <rPr>
            <sz val="8"/>
            <rFont val="Tahoma"/>
            <family val="2"/>
          </rPr>
          <t>The present value is in year 17; 
it was called the future value in cell G25.
The number of years of withdrawls is shown in row 8.
The interest rate is in cell G16.</t>
        </r>
      </text>
    </comment>
    <comment ref="B13" authorId="0">
      <text>
        <r>
          <rPr>
            <sz val="8"/>
            <rFont val="Tahoma"/>
            <family val="2"/>
          </rPr>
          <t xml:space="preserve">Use the =PMT function.
</t>
        </r>
        <r>
          <rPr>
            <b/>
            <sz val="8"/>
            <rFont val="Tahoma"/>
            <family val="2"/>
          </rPr>
          <t>First term:</t>
        </r>
        <r>
          <rPr>
            <sz val="8"/>
            <rFont val="Tahoma"/>
            <family val="2"/>
          </rPr>
          <t xml:space="preserve">
The interest rate is in G31.
</t>
        </r>
        <r>
          <rPr>
            <b/>
            <sz val="8"/>
            <rFont val="Tahoma"/>
            <family val="2"/>
          </rPr>
          <t>Second term:</t>
        </r>
        <r>
          <rPr>
            <sz val="8"/>
            <rFont val="Tahoma"/>
            <family val="2"/>
          </rPr>
          <t xml:space="preserve">
The number of years is in G30.
</t>
        </r>
        <r>
          <rPr>
            <b/>
            <sz val="8"/>
            <rFont val="Tahoma"/>
            <family val="2"/>
          </rPr>
          <t>Third term:</t>
        </r>
        <r>
          <rPr>
            <sz val="8"/>
            <rFont val="Tahoma"/>
            <family val="2"/>
          </rPr>
          <t xml:space="preserve">
The present value is in G29.
If you use a negative future value, the annual value appears positive.</t>
        </r>
      </text>
    </comment>
    <comment ref="B11" authorId="0">
      <text>
        <r>
          <rPr>
            <sz val="8"/>
            <rFont val="Tahoma"/>
            <family val="2"/>
          </rPr>
          <t>X is a series of equal, end-of-period ayments,starting in year 18, so it is an A term.</t>
        </r>
      </text>
    </comment>
  </commentList>
</comments>
</file>

<file path=xl/sharedStrings.xml><?xml version="1.0" encoding="utf-8"?>
<sst xmlns="http://schemas.openxmlformats.org/spreadsheetml/2006/main" count="106" uniqueCount="43">
  <si>
    <t>Use of multiple factors</t>
  </si>
  <si>
    <t>College savings plan problems</t>
  </si>
  <si>
    <t>Having been saddled with student loans to pay off, you want to begin a savings plan to</t>
  </si>
  <si>
    <t>years from now.  What amount of money can you withdrawl starting 18 years from now</t>
  </si>
  <si>
    <t>Step 1</t>
  </si>
  <si>
    <t>Year</t>
  </si>
  <si>
    <t>Investment</t>
  </si>
  <si>
    <t>Withdrawl</t>
  </si>
  <si>
    <t>Step 2</t>
  </si>
  <si>
    <t>i =</t>
  </si>
  <si>
    <t>Step 3</t>
  </si>
  <si>
    <t>n =</t>
  </si>
  <si>
    <t>P =</t>
  </si>
  <si>
    <t>Step 4</t>
  </si>
  <si>
    <t>Final solution</t>
  </si>
  <si>
    <t>year 17</t>
  </si>
  <si>
    <t xml:space="preserve">Help </t>
  </si>
  <si>
    <t>Help</t>
  </si>
  <si>
    <t xml:space="preserve">P = </t>
  </si>
  <si>
    <t xml:space="preserve"> =FV(G23,G22,,-G21)</t>
  </si>
  <si>
    <t>Enter the interest rate in cell G16.</t>
  </si>
  <si>
    <t>Calculate the present worth of these investments in cell G18.</t>
  </si>
  <si>
    <t>F =</t>
  </si>
  <si>
    <t>We cannot calculate X without doing one more intermediate step.</t>
  </si>
  <si>
    <t>Put the required function arguments in cells G21 to G23.</t>
  </si>
  <si>
    <t>Put the correct function in cell G25.</t>
  </si>
  <si>
    <t>X =</t>
  </si>
  <si>
    <t>Finally we need to solve for X.  What type of economic term is X?</t>
  </si>
  <si>
    <t>A, starting year 18</t>
  </si>
  <si>
    <t>Put the required function arguments in cells G29 to G31.</t>
  </si>
  <si>
    <t>Put the correct function in cell G33.</t>
  </si>
  <si>
    <t xml:space="preserve"> =PMT(G31,G30,-G29)</t>
  </si>
  <si>
    <t>X</t>
  </si>
  <si>
    <r>
      <t xml:space="preserve">Press </t>
    </r>
    <r>
      <rPr>
        <b/>
        <sz val="12"/>
        <rFont val="Arial"/>
        <family val="2"/>
      </rPr>
      <t>Ctrl-a</t>
    </r>
    <r>
      <rPr>
        <sz val="12"/>
        <color indexed="12"/>
        <rFont val="Arial"/>
        <family val="2"/>
      </rPr>
      <t xml:space="preserve"> when finished.</t>
    </r>
  </si>
  <si>
    <r>
      <t xml:space="preserve">Press </t>
    </r>
    <r>
      <rPr>
        <b/>
        <sz val="12"/>
        <rFont val="Arial"/>
        <family val="2"/>
      </rPr>
      <t>Ctrl-b</t>
    </r>
    <r>
      <rPr>
        <sz val="12"/>
        <color indexed="12"/>
        <rFont val="Arial"/>
        <family val="2"/>
      </rPr>
      <t xml:space="preserve"> when finished.</t>
    </r>
  </si>
  <si>
    <r>
      <t xml:space="preserve">Press </t>
    </r>
    <r>
      <rPr>
        <b/>
        <sz val="12"/>
        <rFont val="Arial"/>
        <family val="2"/>
      </rPr>
      <t>Ctrl-d</t>
    </r>
    <r>
      <rPr>
        <sz val="12"/>
        <color indexed="12"/>
        <rFont val="Arial"/>
        <family val="2"/>
      </rPr>
      <t xml:space="preserve"> to see the final solution.</t>
    </r>
  </si>
  <si>
    <r>
      <t xml:space="preserve">Press </t>
    </r>
    <r>
      <rPr>
        <b/>
        <sz val="12"/>
        <rFont val="Arial"/>
        <family val="2"/>
      </rPr>
      <t>Ctrl-e</t>
    </r>
    <r>
      <rPr>
        <sz val="12"/>
        <color indexed="12"/>
        <rFont val="Arial"/>
        <family val="2"/>
      </rPr>
      <t xml:space="preserve"> to generate another problem.</t>
    </r>
  </si>
  <si>
    <t>Put the investments in the appropriate years in the investment column.</t>
  </si>
  <si>
    <r>
      <t>Put the withdrawls as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X </t>
    </r>
    <r>
      <rPr>
        <sz val="12"/>
        <color indexed="12"/>
        <rFont val="Arial"/>
        <family val="2"/>
      </rPr>
      <t>in the appropriate years in the withdrawl column</t>
    </r>
    <r>
      <rPr>
        <b/>
        <sz val="12"/>
        <color indexed="12"/>
        <rFont val="Arial"/>
        <family val="2"/>
      </rPr>
      <t>.</t>
    </r>
  </si>
  <si>
    <r>
      <t xml:space="preserve">Press </t>
    </r>
    <r>
      <rPr>
        <b/>
        <sz val="12"/>
        <rFont val="Arial"/>
        <family val="2"/>
      </rPr>
      <t>Ctrl-c</t>
    </r>
    <r>
      <rPr>
        <sz val="12"/>
        <color indexed="12"/>
        <rFont val="Arial"/>
        <family val="2"/>
      </rPr>
      <t xml:space="preserve"> when finished.</t>
    </r>
  </si>
  <si>
    <r>
      <t xml:space="preserve">Move mouse over any cell with a </t>
    </r>
    <r>
      <rPr>
        <sz val="12"/>
        <color indexed="10"/>
        <rFont val="Arial"/>
        <family val="2"/>
      </rPr>
      <t>red arrow</t>
    </r>
    <r>
      <rPr>
        <sz val="12"/>
        <color indexed="12"/>
        <rFont val="Arial"/>
        <family val="2"/>
      </rPr>
      <t>.</t>
    </r>
  </si>
  <si>
    <t xml:space="preserve"> =NPV(G16,C19:C35)</t>
  </si>
  <si>
    <r>
      <t>8</t>
    </r>
    <r>
      <rPr>
        <sz val="10"/>
        <rFont val="Arial"/>
        <family val="0"/>
      </rPr>
      <t xml:space="preserve">  Copyright, 2001, Thomas A. Lacksonen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</si>
</sst>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0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sz val="14"/>
      <name val="WP TypographicSymbols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8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6" xfId="0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2" borderId="6" xfId="0" applyFill="1" applyBorder="1" applyAlignment="1">
      <alignment/>
    </xf>
    <xf numFmtId="10" fontId="0" fillId="2" borderId="6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8" fontId="0" fillId="0" borderId="6" xfId="0" applyNumberFormat="1" applyFill="1" applyBorder="1" applyAlignment="1">
      <alignment/>
    </xf>
    <xf numFmtId="10" fontId="0" fillId="0" borderId="6" xfId="0" applyNumberFormat="1" applyFill="1" applyBorder="1" applyAlignment="1">
      <alignment/>
    </xf>
    <xf numFmtId="8" fontId="0" fillId="0" borderId="0" xfId="0" applyNumberFormat="1" applyBorder="1" applyAlignment="1" quotePrefix="1">
      <alignment/>
    </xf>
    <xf numFmtId="8" fontId="0" fillId="2" borderId="10" xfId="0" applyNumberFormat="1" applyFill="1" applyBorder="1" applyAlignment="1">
      <alignment/>
    </xf>
    <xf numFmtId="8" fontId="0" fillId="0" borderId="6" xfId="0" applyNumberFormat="1" applyFill="1" applyBorder="1" applyAlignment="1" quotePrefix="1">
      <alignment/>
    </xf>
    <xf numFmtId="8" fontId="0" fillId="0" borderId="0" xfId="0" applyNumberFormat="1" applyFill="1" applyBorder="1" applyAlignment="1" quotePrefix="1">
      <alignment/>
    </xf>
    <xf numFmtId="0" fontId="0" fillId="2" borderId="8" xfId="0" applyFill="1" applyBorder="1" applyAlignment="1">
      <alignment/>
    </xf>
    <xf numFmtId="10" fontId="0" fillId="2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2" borderId="4" xfId="0" applyNumberFormat="1" applyFill="1" applyBorder="1" applyAlignment="1">
      <alignment/>
    </xf>
    <xf numFmtId="8" fontId="0" fillId="0" borderId="4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6" fontId="1" fillId="3" borderId="0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9" fontId="1" fillId="3" borderId="1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6" fontId="0" fillId="3" borderId="0" xfId="0" applyNumberFormat="1" applyFill="1" applyBorder="1" applyAlignment="1">
      <alignment/>
    </xf>
    <xf numFmtId="9" fontId="0" fillId="3" borderId="1" xfId="0" applyNumberForma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0" fillId="4" borderId="3" xfId="0" applyFill="1" applyBorder="1" applyAlignment="1">
      <alignment/>
    </xf>
    <xf numFmtId="8" fontId="0" fillId="5" borderId="6" xfId="0" applyNumberFormat="1" applyFill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4" max="4" width="9.7109375" style="0" customWidth="1"/>
    <col min="7" max="7" width="10.7109375" style="0" customWidth="1"/>
    <col min="9" max="9" width="15.28125" style="0" customWidth="1"/>
    <col min="12" max="12" width="0" style="0" hidden="1" customWidth="1"/>
  </cols>
  <sheetData>
    <row r="1" ht="18.75">
      <c r="D1" s="47" t="s">
        <v>0</v>
      </c>
    </row>
    <row r="2" ht="18.75">
      <c r="D2" s="47" t="s">
        <v>1</v>
      </c>
    </row>
    <row r="4" spans="2:12" ht="12.75">
      <c r="B4" s="58" t="s">
        <v>2</v>
      </c>
      <c r="C4" s="59"/>
      <c r="D4" s="59"/>
      <c r="E4" s="59"/>
      <c r="F4" s="59"/>
      <c r="G4" s="59"/>
      <c r="H4" s="59"/>
      <c r="I4" s="60"/>
      <c r="L4">
        <v>800</v>
      </c>
    </row>
    <row r="5" spans="2:12" ht="12.75">
      <c r="B5" s="61" t="str">
        <f>"assist in paying for your child's college education.  You plan to invest $"&amp;L4</f>
        <v>assist in paying for your child's college education.  You plan to invest $800</v>
      </c>
      <c r="C5" s="62"/>
      <c r="D5" s="62"/>
      <c r="E5" s="62"/>
      <c r="F5" s="62"/>
      <c r="G5" s="62"/>
      <c r="H5" s="63"/>
      <c r="I5" s="64"/>
      <c r="L5" s="39">
        <v>3</v>
      </c>
    </row>
    <row r="6" spans="2:12" ht="12.75">
      <c r="B6" s="61" t="str">
        <f>"per year starting "&amp;L5&amp;" years from now, with the last payment being made 17"</f>
        <v>per year starting 3 years from now, with the last payment being made 17</v>
      </c>
      <c r="C6" s="65"/>
      <c r="D6" s="62"/>
      <c r="E6" s="62"/>
      <c r="F6" s="62"/>
      <c r="G6" s="62"/>
      <c r="H6" s="62"/>
      <c r="I6" s="64"/>
      <c r="L6">
        <v>5</v>
      </c>
    </row>
    <row r="7" spans="2:12" ht="12.75">
      <c r="B7" s="66" t="s">
        <v>3</v>
      </c>
      <c r="C7" s="62"/>
      <c r="D7" s="62"/>
      <c r="E7" s="62"/>
      <c r="F7" s="62"/>
      <c r="G7" s="62"/>
      <c r="H7" s="62"/>
      <c r="I7" s="64"/>
      <c r="L7" s="40">
        <v>6</v>
      </c>
    </row>
    <row r="8" spans="2:12" ht="12.75">
      <c r="B8" s="61" t="str">
        <f>"and continuing for the "&amp;L6&amp;" years of your child's education?"</f>
        <v>and continuing for the 5 years of your child's education?</v>
      </c>
      <c r="C8" s="65"/>
      <c r="D8" s="62"/>
      <c r="E8" s="62"/>
      <c r="F8" s="62"/>
      <c r="G8" s="62"/>
      <c r="H8" s="62"/>
      <c r="I8" s="64"/>
      <c r="L8" s="41">
        <f>L7/100</f>
        <v>0.06</v>
      </c>
    </row>
    <row r="9" spans="2:9" ht="12.75">
      <c r="B9" s="67" t="str">
        <f>"Assume the money is invested in a CD which draws "&amp;L7&amp;"% annual interest guaranteed."</f>
        <v>Assume the money is invested in a CD which draws 6% annual interest guaranteed.</v>
      </c>
      <c r="C9" s="68"/>
      <c r="D9" s="68"/>
      <c r="E9" s="68"/>
      <c r="F9" s="69"/>
      <c r="G9" s="68"/>
      <c r="H9" s="68"/>
      <c r="I9" s="70"/>
    </row>
    <row r="11" spans="1:9" ht="15.75">
      <c r="A11" s="73" t="s">
        <v>4</v>
      </c>
      <c r="B11" s="52" t="s">
        <v>17</v>
      </c>
      <c r="C11" s="49" t="s">
        <v>37</v>
      </c>
      <c r="D11" s="10"/>
      <c r="E11" s="10"/>
      <c r="F11" s="10"/>
      <c r="G11" s="10"/>
      <c r="H11" s="10"/>
      <c r="I11" s="11"/>
    </row>
    <row r="12" spans="1:9" ht="15.75">
      <c r="A12" s="51"/>
      <c r="B12" s="53" t="s">
        <v>17</v>
      </c>
      <c r="C12" s="48" t="s">
        <v>38</v>
      </c>
      <c r="D12" s="5"/>
      <c r="E12" s="5"/>
      <c r="F12" s="5"/>
      <c r="G12" s="5"/>
      <c r="H12" s="5"/>
      <c r="I12" s="13"/>
    </row>
    <row r="13" spans="1:9" ht="15.75">
      <c r="A13" s="51"/>
      <c r="B13" s="5"/>
      <c r="C13" s="48" t="s">
        <v>33</v>
      </c>
      <c r="D13" s="5"/>
      <c r="E13" s="5"/>
      <c r="F13" s="5"/>
      <c r="G13" s="5"/>
      <c r="H13" s="5"/>
      <c r="I13" s="13"/>
    </row>
    <row r="14" spans="1:9" ht="15.75">
      <c r="A14" s="74" t="s">
        <v>16</v>
      </c>
      <c r="B14" s="1"/>
      <c r="C14" s="50" t="s">
        <v>40</v>
      </c>
      <c r="D14" s="1"/>
      <c r="E14" s="1"/>
      <c r="F14" s="1"/>
      <c r="G14" s="1"/>
      <c r="H14" s="1"/>
      <c r="I14" s="15"/>
    </row>
    <row r="16" spans="2:4" ht="12.75">
      <c r="B16" s="9"/>
      <c r="C16" s="10"/>
      <c r="D16" s="11"/>
    </row>
    <row r="17" spans="2:4" ht="12.75">
      <c r="B17" s="14" t="s">
        <v>5</v>
      </c>
      <c r="C17" s="1" t="s">
        <v>6</v>
      </c>
      <c r="D17" s="15" t="s">
        <v>7</v>
      </c>
    </row>
    <row r="18" spans="2:4" ht="12.75">
      <c r="B18" s="12">
        <v>0</v>
      </c>
      <c r="C18" s="16">
        <v>0</v>
      </c>
      <c r="D18" s="25"/>
    </row>
    <row r="19" spans="2:4" ht="12.75">
      <c r="B19" s="12">
        <v>1</v>
      </c>
      <c r="C19" s="16">
        <v>0</v>
      </c>
      <c r="D19" s="25"/>
    </row>
    <row r="20" spans="2:4" ht="12.75">
      <c r="B20" s="12">
        <v>2</v>
      </c>
      <c r="C20" s="16">
        <v>0</v>
      </c>
      <c r="D20" s="25"/>
    </row>
    <row r="21" spans="2:4" ht="12.75">
      <c r="B21" s="12">
        <v>3</v>
      </c>
      <c r="C21" s="16">
        <v>0</v>
      </c>
      <c r="D21" s="25"/>
    </row>
    <row r="22" spans="2:4" ht="12.75">
      <c r="B22" s="12">
        <v>4</v>
      </c>
      <c r="C22" s="16">
        <v>0</v>
      </c>
      <c r="D22" s="25"/>
    </row>
    <row r="23" spans="2:4" ht="12.75">
      <c r="B23" s="12">
        <v>5</v>
      </c>
      <c r="C23" s="16">
        <v>0</v>
      </c>
      <c r="D23" s="25"/>
    </row>
    <row r="24" spans="2:4" ht="12.75">
      <c r="B24" s="12">
        <v>6</v>
      </c>
      <c r="C24" s="16">
        <v>0</v>
      </c>
      <c r="D24" s="25"/>
    </row>
    <row r="25" spans="2:4" ht="12.75">
      <c r="B25" s="12">
        <v>7</v>
      </c>
      <c r="C25" s="16">
        <v>0</v>
      </c>
      <c r="D25" s="25"/>
    </row>
    <row r="26" spans="2:4" ht="12.75">
      <c r="B26" s="12">
        <v>8</v>
      </c>
      <c r="C26" s="16">
        <v>0</v>
      </c>
      <c r="D26" s="25"/>
    </row>
    <row r="27" spans="2:4" ht="12.75">
      <c r="B27" s="12">
        <v>9</v>
      </c>
      <c r="C27" s="16">
        <v>0</v>
      </c>
      <c r="D27" s="25"/>
    </row>
    <row r="28" spans="2:4" ht="12.75">
      <c r="B28" s="12">
        <v>10</v>
      </c>
      <c r="C28" s="16">
        <v>0</v>
      </c>
      <c r="D28" s="25"/>
    </row>
    <row r="29" spans="2:4" ht="12.75">
      <c r="B29" s="12">
        <v>11</v>
      </c>
      <c r="C29" s="16">
        <v>0</v>
      </c>
      <c r="D29" s="25"/>
    </row>
    <row r="30" spans="2:4" ht="12.75">
      <c r="B30" s="12">
        <v>12</v>
      </c>
      <c r="C30" s="16">
        <v>0</v>
      </c>
      <c r="D30" s="25"/>
    </row>
    <row r="31" spans="2:4" ht="12.75">
      <c r="B31" s="12">
        <v>13</v>
      </c>
      <c r="C31" s="16">
        <v>0</v>
      </c>
      <c r="D31" s="25"/>
    </row>
    <row r="32" spans="2:4" ht="12.75">
      <c r="B32" s="12">
        <v>14</v>
      </c>
      <c r="C32" s="16">
        <v>0</v>
      </c>
      <c r="D32" s="25"/>
    </row>
    <row r="33" spans="2:4" ht="12.75">
      <c r="B33" s="12">
        <v>15</v>
      </c>
      <c r="C33" s="16">
        <v>0</v>
      </c>
      <c r="D33" s="25"/>
    </row>
    <row r="34" spans="2:4" ht="12.75">
      <c r="B34" s="12">
        <v>16</v>
      </c>
      <c r="C34" s="16">
        <v>0</v>
      </c>
      <c r="D34" s="25"/>
    </row>
    <row r="35" spans="2:4" ht="12.75">
      <c r="B35" s="12">
        <v>17</v>
      </c>
      <c r="C35" s="16">
        <v>0</v>
      </c>
      <c r="D35" s="25"/>
    </row>
    <row r="36" spans="2:4" ht="12.75">
      <c r="B36" s="12">
        <v>18</v>
      </c>
      <c r="C36" s="16">
        <v>0</v>
      </c>
      <c r="D36" s="25"/>
    </row>
    <row r="37" spans="2:4" ht="12.75">
      <c r="B37" s="12">
        <v>19</v>
      </c>
      <c r="C37" s="16">
        <v>0</v>
      </c>
      <c r="D37" s="25"/>
    </row>
    <row r="38" spans="2:4" ht="12.75">
      <c r="B38" s="12">
        <v>20</v>
      </c>
      <c r="C38" s="16">
        <v>0</v>
      </c>
      <c r="D38" s="25"/>
    </row>
    <row r="39" spans="2:4" ht="12.75">
      <c r="B39" s="12">
        <v>21</v>
      </c>
      <c r="C39" s="16">
        <v>0</v>
      </c>
      <c r="D39" s="25"/>
    </row>
    <row r="40" spans="2:4" ht="12.75">
      <c r="B40" s="12">
        <v>22</v>
      </c>
      <c r="C40" s="16">
        <v>0</v>
      </c>
      <c r="D40" s="25"/>
    </row>
    <row r="41" spans="2:4" ht="12.75">
      <c r="B41" s="12">
        <v>23</v>
      </c>
      <c r="C41" s="16">
        <v>0</v>
      </c>
      <c r="D41" s="25"/>
    </row>
    <row r="42" spans="2:4" ht="12.75">
      <c r="B42" s="14">
        <v>24</v>
      </c>
      <c r="C42" s="17">
        <v>0</v>
      </c>
      <c r="D42" s="34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3"/>
  <sheetViews>
    <sheetView workbookViewId="0" topLeftCell="A1">
      <selection activeCell="F22" sqref="F22"/>
    </sheetView>
  </sheetViews>
  <sheetFormatPr defaultColWidth="9.140625" defaultRowHeight="12.75"/>
  <cols>
    <col min="2" max="2" width="9.7109375" style="0" customWidth="1"/>
    <col min="4" max="4" width="9.7109375" style="0" customWidth="1"/>
    <col min="7" max="7" width="10.7109375" style="0" customWidth="1"/>
  </cols>
  <sheetData>
    <row r="1" ht="18.75">
      <c r="D1" s="47" t="str">
        <f>step1!D1</f>
        <v>Use of multiple factors</v>
      </c>
    </row>
    <row r="2" ht="18.75">
      <c r="D2" s="47" t="str">
        <f>step1!D2</f>
        <v>College savings plan problems</v>
      </c>
    </row>
    <row r="4" spans="1:9" ht="12.75">
      <c r="A4" s="5"/>
      <c r="B4" s="58" t="str">
        <f>step1!B4</f>
        <v>Having been saddled with student loans to pay off, you want to begin a savings plan to</v>
      </c>
      <c r="C4" s="59"/>
      <c r="D4" s="59"/>
      <c r="E4" s="59"/>
      <c r="F4" s="59"/>
      <c r="G4" s="59"/>
      <c r="H4" s="59"/>
      <c r="I4" s="60"/>
    </row>
    <row r="5" spans="1:9" ht="12.75">
      <c r="A5" s="5"/>
      <c r="B5" s="61" t="str">
        <f>step1!B5</f>
        <v>assist in paying for your child's college education.  You plan to invest $800</v>
      </c>
      <c r="C5" s="62"/>
      <c r="D5" s="62"/>
      <c r="E5" s="62"/>
      <c r="F5" s="62"/>
      <c r="G5" s="62"/>
      <c r="H5" s="71"/>
      <c r="I5" s="64"/>
    </row>
    <row r="6" spans="1:9" ht="12.75">
      <c r="A6" s="5"/>
      <c r="B6" s="61" t="str">
        <f>step1!B6</f>
        <v>per year starting 3 years from now, with the last payment being made 17</v>
      </c>
      <c r="C6" s="62"/>
      <c r="D6" s="62"/>
      <c r="E6" s="62"/>
      <c r="F6" s="62"/>
      <c r="G6" s="62"/>
      <c r="H6" s="62"/>
      <c r="I6" s="64"/>
    </row>
    <row r="7" spans="1:9" ht="12.75">
      <c r="A7" s="5"/>
      <c r="B7" s="61" t="str">
        <f>step1!B7</f>
        <v>years from now.  What amount of money can you withdrawl starting 18 years from now</v>
      </c>
      <c r="C7" s="62"/>
      <c r="D7" s="62"/>
      <c r="E7" s="62"/>
      <c r="F7" s="62"/>
      <c r="G7" s="62"/>
      <c r="H7" s="62"/>
      <c r="I7" s="64"/>
    </row>
    <row r="8" spans="1:9" ht="12.75">
      <c r="A8" s="5"/>
      <c r="B8" s="61" t="str">
        <f>step1!B8</f>
        <v>and continuing for the 5 years of your child's education?</v>
      </c>
      <c r="C8" s="62"/>
      <c r="D8" s="62"/>
      <c r="E8" s="62"/>
      <c r="F8" s="62"/>
      <c r="G8" s="62"/>
      <c r="H8" s="62"/>
      <c r="I8" s="64"/>
    </row>
    <row r="9" spans="1:9" ht="12.75">
      <c r="A9" s="5"/>
      <c r="B9" s="67" t="str">
        <f>step1!B9</f>
        <v>Assume the money is invested in a CD which draws 6% annual interest guaranteed.</v>
      </c>
      <c r="C9" s="68"/>
      <c r="D9" s="68"/>
      <c r="E9" s="68"/>
      <c r="F9" s="72"/>
      <c r="G9" s="68"/>
      <c r="H9" s="68"/>
      <c r="I9" s="70"/>
    </row>
    <row r="11" spans="1:9" ht="15.75">
      <c r="A11" s="73" t="s">
        <v>8</v>
      </c>
      <c r="B11" s="52" t="s">
        <v>17</v>
      </c>
      <c r="C11" s="49" t="s">
        <v>20</v>
      </c>
      <c r="D11" s="10"/>
      <c r="E11" s="10"/>
      <c r="F11" s="10"/>
      <c r="G11" s="10"/>
      <c r="H11" s="10"/>
      <c r="I11" s="11"/>
    </row>
    <row r="12" spans="1:9" ht="15">
      <c r="A12" s="54"/>
      <c r="B12" s="53" t="s">
        <v>17</v>
      </c>
      <c r="C12" s="48" t="s">
        <v>21</v>
      </c>
      <c r="D12" s="5"/>
      <c r="E12" s="5"/>
      <c r="F12" s="5"/>
      <c r="G12" s="5"/>
      <c r="H12" s="5"/>
      <c r="I12" s="13"/>
    </row>
    <row r="13" spans="1:9" ht="15.75">
      <c r="A13" s="55"/>
      <c r="B13" s="56"/>
      <c r="C13" s="50" t="s">
        <v>34</v>
      </c>
      <c r="D13" s="1"/>
      <c r="E13" s="1"/>
      <c r="F13" s="1"/>
      <c r="G13" s="1"/>
      <c r="H13" s="1"/>
      <c r="I13" s="15"/>
    </row>
    <row r="16" spans="1:7" ht="12.75">
      <c r="A16" s="5"/>
      <c r="B16" s="9"/>
      <c r="C16" s="10"/>
      <c r="D16" s="11"/>
      <c r="F16" s="22" t="s">
        <v>9</v>
      </c>
      <c r="G16" s="35"/>
    </row>
    <row r="17" spans="2:4" ht="12.75">
      <c r="B17" s="14" t="s">
        <v>5</v>
      </c>
      <c r="C17" s="1" t="s">
        <v>6</v>
      </c>
      <c r="D17" s="15" t="s">
        <v>7</v>
      </c>
    </row>
    <row r="18" spans="2:7" ht="12.75">
      <c r="B18" s="12">
        <v>0</v>
      </c>
      <c r="C18" s="7">
        <v>0</v>
      </c>
      <c r="D18" s="46"/>
      <c r="F18" s="22" t="s">
        <v>12</v>
      </c>
      <c r="G18" s="31"/>
    </row>
    <row r="19" spans="2:4" ht="12.75">
      <c r="B19" s="12">
        <v>1</v>
      </c>
      <c r="C19" s="7">
        <v>0</v>
      </c>
      <c r="D19" s="19"/>
    </row>
    <row r="20" spans="2:4" ht="12.75">
      <c r="B20" s="12">
        <v>2</v>
      </c>
      <c r="C20" s="7">
        <v>0</v>
      </c>
      <c r="D20" s="19"/>
    </row>
    <row r="21" spans="2:4" ht="12.75">
      <c r="B21" s="12">
        <v>3</v>
      </c>
      <c r="C21" s="7">
        <v>800</v>
      </c>
      <c r="D21" s="19"/>
    </row>
    <row r="22" spans="2:4" ht="12.75">
      <c r="B22" s="12">
        <v>4</v>
      </c>
      <c r="C22" s="7">
        <v>800</v>
      </c>
      <c r="D22" s="19"/>
    </row>
    <row r="23" spans="2:4" ht="12.75">
      <c r="B23" s="12">
        <v>5</v>
      </c>
      <c r="C23" s="7">
        <v>800</v>
      </c>
      <c r="D23" s="19"/>
    </row>
    <row r="24" spans="2:4" ht="12.75">
      <c r="B24" s="12">
        <v>6</v>
      </c>
      <c r="C24" s="7">
        <v>800</v>
      </c>
      <c r="D24" s="19"/>
    </row>
    <row r="25" spans="2:4" ht="12.75">
      <c r="B25" s="12">
        <v>7</v>
      </c>
      <c r="C25" s="7">
        <v>800</v>
      </c>
      <c r="D25" s="19"/>
    </row>
    <row r="26" spans="2:4" ht="12.75">
      <c r="B26" s="12">
        <v>8</v>
      </c>
      <c r="C26" s="7">
        <v>800</v>
      </c>
      <c r="D26" s="19"/>
    </row>
    <row r="27" spans="2:4" ht="12.75">
      <c r="B27" s="12">
        <v>9</v>
      </c>
      <c r="C27" s="7">
        <v>800</v>
      </c>
      <c r="D27" s="19"/>
    </row>
    <row r="28" spans="2:4" ht="12.75">
      <c r="B28" s="12">
        <v>10</v>
      </c>
      <c r="C28" s="7">
        <v>800</v>
      </c>
      <c r="D28" s="19"/>
    </row>
    <row r="29" spans="2:4" ht="12.75">
      <c r="B29" s="12">
        <v>11</v>
      </c>
      <c r="C29" s="7">
        <v>800</v>
      </c>
      <c r="D29" s="19"/>
    </row>
    <row r="30" spans="2:4" ht="12.75">
      <c r="B30" s="12">
        <v>12</v>
      </c>
      <c r="C30" s="7">
        <v>800</v>
      </c>
      <c r="D30" s="19"/>
    </row>
    <row r="31" spans="2:4" ht="12.75">
      <c r="B31" s="12">
        <v>13</v>
      </c>
      <c r="C31" s="7">
        <v>800</v>
      </c>
      <c r="D31" s="19"/>
    </row>
    <row r="32" spans="2:4" ht="12.75">
      <c r="B32" s="12">
        <v>14</v>
      </c>
      <c r="C32" s="7">
        <v>800</v>
      </c>
      <c r="D32" s="19"/>
    </row>
    <row r="33" spans="2:4" ht="12.75">
      <c r="B33" s="12">
        <v>15</v>
      </c>
      <c r="C33" s="7">
        <v>800</v>
      </c>
      <c r="D33" s="19"/>
    </row>
    <row r="34" spans="2:4" ht="12.75">
      <c r="B34" s="12">
        <v>16</v>
      </c>
      <c r="C34" s="7">
        <v>800</v>
      </c>
      <c r="D34" s="19"/>
    </row>
    <row r="35" spans="2:4" ht="12.75">
      <c r="B35" s="12">
        <v>17</v>
      </c>
      <c r="C35" s="7">
        <v>800</v>
      </c>
      <c r="D35" s="19"/>
    </row>
    <row r="36" spans="2:4" ht="12.75">
      <c r="B36" s="12">
        <v>18</v>
      </c>
      <c r="C36" s="7">
        <v>0</v>
      </c>
      <c r="D36" s="19" t="s">
        <v>32</v>
      </c>
    </row>
    <row r="37" spans="2:4" ht="12.75">
      <c r="B37" s="12">
        <v>19</v>
      </c>
      <c r="C37" s="7">
        <v>0</v>
      </c>
      <c r="D37" s="19" t="s">
        <v>32</v>
      </c>
    </row>
    <row r="38" spans="2:4" ht="12.75">
      <c r="B38" s="12">
        <v>20</v>
      </c>
      <c r="C38" s="7">
        <v>0</v>
      </c>
      <c r="D38" s="19" t="s">
        <v>32</v>
      </c>
    </row>
    <row r="39" spans="2:4" ht="12.75">
      <c r="B39" s="12">
        <v>21</v>
      </c>
      <c r="C39" s="7">
        <v>0</v>
      </c>
      <c r="D39" s="19" t="s">
        <v>32</v>
      </c>
    </row>
    <row r="40" spans="2:4" ht="12.75">
      <c r="B40" s="12">
        <v>22</v>
      </c>
      <c r="C40" s="7">
        <v>0</v>
      </c>
      <c r="D40" s="19" t="s">
        <v>32</v>
      </c>
    </row>
    <row r="41" spans="2:4" ht="12.75">
      <c r="B41" s="12">
        <v>23</v>
      </c>
      <c r="C41" s="7">
        <v>0</v>
      </c>
      <c r="D41" s="19"/>
    </row>
    <row r="42" spans="2:4" ht="12.75">
      <c r="B42" s="14">
        <v>24</v>
      </c>
      <c r="C42" s="20">
        <v>0</v>
      </c>
      <c r="D42" s="21"/>
    </row>
    <row r="43" spans="2:4" ht="12.75">
      <c r="B43" s="4"/>
      <c r="C43" s="4"/>
      <c r="D43" s="7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3"/>
  <sheetViews>
    <sheetView workbookViewId="0" topLeftCell="A13">
      <selection activeCell="H19" sqref="H19"/>
    </sheetView>
  </sheetViews>
  <sheetFormatPr defaultColWidth="9.140625" defaultRowHeight="12.75"/>
  <cols>
    <col min="2" max="2" width="9.7109375" style="0" customWidth="1"/>
    <col min="4" max="4" width="9.7109375" style="0" customWidth="1"/>
    <col min="7" max="7" width="10.7109375" style="0" customWidth="1"/>
  </cols>
  <sheetData>
    <row r="1" ht="18.75">
      <c r="D1" s="47" t="str">
        <f>step1!D1</f>
        <v>Use of multiple factors</v>
      </c>
    </row>
    <row r="2" ht="18.75">
      <c r="D2" s="47" t="str">
        <f>step1!D2</f>
        <v>College savings plan problems</v>
      </c>
    </row>
    <row r="4" spans="1:9" ht="12.75">
      <c r="A4" s="5"/>
      <c r="B4" s="58" t="str">
        <f>step1!B4</f>
        <v>Having been saddled with student loans to pay off, you want to begin a savings plan to</v>
      </c>
      <c r="C4" s="59"/>
      <c r="D4" s="59"/>
      <c r="E4" s="59"/>
      <c r="F4" s="59"/>
      <c r="G4" s="59"/>
      <c r="H4" s="59"/>
      <c r="I4" s="60"/>
    </row>
    <row r="5" spans="1:9" ht="12.75">
      <c r="A5" s="5"/>
      <c r="B5" s="61" t="str">
        <f>step1!B5</f>
        <v>assist in paying for your child's college education.  You plan to invest $800</v>
      </c>
      <c r="C5" s="62"/>
      <c r="D5" s="62"/>
      <c r="E5" s="62"/>
      <c r="F5" s="62"/>
      <c r="G5" s="62"/>
      <c r="H5" s="71"/>
      <c r="I5" s="64"/>
    </row>
    <row r="6" spans="1:9" ht="12.75">
      <c r="A6" s="5"/>
      <c r="B6" s="61" t="str">
        <f>step1!B6</f>
        <v>per year starting 3 years from now, with the last payment being made 17</v>
      </c>
      <c r="C6" s="62"/>
      <c r="D6" s="62"/>
      <c r="E6" s="62"/>
      <c r="F6" s="62"/>
      <c r="G6" s="62"/>
      <c r="H6" s="62"/>
      <c r="I6" s="64"/>
    </row>
    <row r="7" spans="1:9" ht="12.75">
      <c r="A7" s="5"/>
      <c r="B7" s="61" t="str">
        <f>step1!B7</f>
        <v>years from now.  What amount of money can you withdrawl starting 18 years from now</v>
      </c>
      <c r="C7" s="62"/>
      <c r="D7" s="62"/>
      <c r="E7" s="62"/>
      <c r="F7" s="62"/>
      <c r="G7" s="62"/>
      <c r="H7" s="62"/>
      <c r="I7" s="64"/>
    </row>
    <row r="8" spans="1:9" ht="12.75">
      <c r="A8" s="5"/>
      <c r="B8" s="61" t="str">
        <f>step1!B8</f>
        <v>and continuing for the 5 years of your child's education?</v>
      </c>
      <c r="C8" s="62"/>
      <c r="D8" s="62"/>
      <c r="E8" s="62"/>
      <c r="F8" s="62"/>
      <c r="G8" s="62"/>
      <c r="H8" s="62"/>
      <c r="I8" s="64"/>
    </row>
    <row r="9" spans="1:9" ht="12.75">
      <c r="A9" s="5"/>
      <c r="B9" s="67" t="str">
        <f>step1!B9</f>
        <v>Assume the money is invested in a CD which draws 6% annual interest guaranteed.</v>
      </c>
      <c r="C9" s="68"/>
      <c r="D9" s="68"/>
      <c r="E9" s="68"/>
      <c r="F9" s="72"/>
      <c r="G9" s="68"/>
      <c r="H9" s="68"/>
      <c r="I9" s="70"/>
    </row>
    <row r="11" spans="1:9" ht="15.75">
      <c r="A11" s="73" t="s">
        <v>10</v>
      </c>
      <c r="B11" s="52" t="s">
        <v>17</v>
      </c>
      <c r="C11" s="49" t="s">
        <v>23</v>
      </c>
      <c r="D11" s="10"/>
      <c r="E11" s="10"/>
      <c r="F11" s="10"/>
      <c r="G11" s="10"/>
      <c r="H11" s="10"/>
      <c r="I11" s="11"/>
    </row>
    <row r="12" spans="1:9" ht="15">
      <c r="A12" s="54"/>
      <c r="B12" s="53" t="s">
        <v>17</v>
      </c>
      <c r="C12" s="48" t="s">
        <v>24</v>
      </c>
      <c r="D12" s="5"/>
      <c r="E12" s="5"/>
      <c r="F12" s="5"/>
      <c r="G12" s="5"/>
      <c r="H12" s="5"/>
      <c r="I12" s="13"/>
    </row>
    <row r="13" spans="1:9" ht="15">
      <c r="A13" s="54"/>
      <c r="B13" s="53" t="s">
        <v>17</v>
      </c>
      <c r="C13" s="48" t="s">
        <v>25</v>
      </c>
      <c r="D13" s="5"/>
      <c r="E13" s="5"/>
      <c r="F13" s="5"/>
      <c r="G13" s="5"/>
      <c r="H13" s="5"/>
      <c r="I13" s="13"/>
    </row>
    <row r="14" spans="1:9" ht="15.75">
      <c r="A14" s="55"/>
      <c r="B14" s="57"/>
      <c r="C14" s="50" t="s">
        <v>39</v>
      </c>
      <c r="D14" s="1"/>
      <c r="E14" s="1"/>
      <c r="F14" s="1"/>
      <c r="G14" s="1"/>
      <c r="H14" s="1"/>
      <c r="I14" s="15"/>
    </row>
    <row r="16" spans="1:7" ht="12.75">
      <c r="A16" s="5"/>
      <c r="B16" s="5"/>
      <c r="C16" s="5"/>
      <c r="D16" s="5"/>
      <c r="F16" s="22" t="s">
        <v>9</v>
      </c>
      <c r="G16" s="36">
        <f>step1!L8</f>
        <v>0.06</v>
      </c>
    </row>
    <row r="17" spans="2:4" ht="12.75">
      <c r="B17" s="22" t="s">
        <v>5</v>
      </c>
      <c r="C17" s="37" t="s">
        <v>6</v>
      </c>
      <c r="D17" s="38" t="s">
        <v>7</v>
      </c>
    </row>
    <row r="18" spans="2:8" ht="12.75">
      <c r="B18" s="12">
        <v>0</v>
      </c>
      <c r="C18" s="7">
        <f>step2!C18</f>
        <v>0</v>
      </c>
      <c r="D18" s="18"/>
      <c r="F18" s="22" t="s">
        <v>18</v>
      </c>
      <c r="G18" s="23">
        <f>NPV(G16,C19:C42)</f>
        <v>6915.0936188971045</v>
      </c>
      <c r="H18" s="30" t="s">
        <v>41</v>
      </c>
    </row>
    <row r="19" spans="2:4" ht="12.75">
      <c r="B19" s="12">
        <v>1</v>
      </c>
      <c r="C19" s="7">
        <f>step2!C19</f>
        <v>0</v>
      </c>
      <c r="D19" s="18"/>
    </row>
    <row r="20" spans="2:7" ht="12.75">
      <c r="B20" s="12">
        <v>2</v>
      </c>
      <c r="C20" s="7">
        <f>step2!C20</f>
        <v>0</v>
      </c>
      <c r="D20" s="18"/>
      <c r="F20" s="6"/>
      <c r="G20" s="6"/>
    </row>
    <row r="21" spans="2:7" ht="12.75">
      <c r="B21" s="12">
        <v>3</v>
      </c>
      <c r="C21" s="7">
        <f>step2!C21</f>
        <v>800</v>
      </c>
      <c r="D21" s="18"/>
      <c r="F21" s="9" t="s">
        <v>12</v>
      </c>
      <c r="G21" s="43"/>
    </row>
    <row r="22" spans="2:7" ht="12.75">
      <c r="B22" s="12">
        <v>4</v>
      </c>
      <c r="C22" s="7">
        <f>step2!C22</f>
        <v>800</v>
      </c>
      <c r="D22" s="18"/>
      <c r="F22" s="12" t="s">
        <v>11</v>
      </c>
      <c r="G22" s="25"/>
    </row>
    <row r="23" spans="2:7" ht="12.75">
      <c r="B23" s="12">
        <v>5</v>
      </c>
      <c r="C23" s="7">
        <f>step2!C23</f>
        <v>800</v>
      </c>
      <c r="D23" s="18"/>
      <c r="F23" s="12" t="s">
        <v>9</v>
      </c>
      <c r="G23" s="26"/>
    </row>
    <row r="24" spans="2:7" ht="12.75">
      <c r="B24" s="12">
        <v>6</v>
      </c>
      <c r="C24" s="7">
        <f>step2!C24</f>
        <v>800</v>
      </c>
      <c r="D24" s="18"/>
      <c r="F24" s="12"/>
      <c r="G24" s="18"/>
    </row>
    <row r="25" spans="2:7" ht="12.75">
      <c r="B25" s="12">
        <v>7</v>
      </c>
      <c r="C25" s="7">
        <f>step2!C25</f>
        <v>800</v>
      </c>
      <c r="D25" s="18"/>
      <c r="F25" s="14" t="s">
        <v>22</v>
      </c>
      <c r="G25" s="27"/>
    </row>
    <row r="26" spans="2:4" ht="12.75">
      <c r="B26" s="12">
        <v>8</v>
      </c>
      <c r="C26" s="7">
        <f>step2!C26</f>
        <v>800</v>
      </c>
      <c r="D26" s="18"/>
    </row>
    <row r="27" spans="2:4" ht="12.75">
      <c r="B27" s="12">
        <v>9</v>
      </c>
      <c r="C27" s="7">
        <f>step2!C27</f>
        <v>800</v>
      </c>
      <c r="D27" s="18"/>
    </row>
    <row r="28" spans="2:4" ht="12.75">
      <c r="B28" s="12">
        <v>10</v>
      </c>
      <c r="C28" s="7">
        <f>step2!C28</f>
        <v>800</v>
      </c>
      <c r="D28" s="18"/>
    </row>
    <row r="29" spans="2:4" ht="12.75">
      <c r="B29" s="12">
        <v>11</v>
      </c>
      <c r="C29" s="7">
        <f>step2!C29</f>
        <v>800</v>
      </c>
      <c r="D29" s="18"/>
    </row>
    <row r="30" spans="2:4" ht="12.75">
      <c r="B30" s="12">
        <v>12</v>
      </c>
      <c r="C30" s="7">
        <f>step2!C30</f>
        <v>800</v>
      </c>
      <c r="D30" s="18"/>
    </row>
    <row r="31" spans="2:4" ht="12.75">
      <c r="B31" s="12">
        <v>13</v>
      </c>
      <c r="C31" s="7">
        <f>step2!C31</f>
        <v>800</v>
      </c>
      <c r="D31" s="18"/>
    </row>
    <row r="32" spans="2:4" ht="12.75">
      <c r="B32" s="12">
        <v>14</v>
      </c>
      <c r="C32" s="7">
        <f>step2!C32</f>
        <v>800</v>
      </c>
      <c r="D32" s="18"/>
    </row>
    <row r="33" spans="2:4" ht="12.75">
      <c r="B33" s="12">
        <v>15</v>
      </c>
      <c r="C33" s="7">
        <f>step2!C33</f>
        <v>800</v>
      </c>
      <c r="D33" s="18"/>
    </row>
    <row r="34" spans="2:4" ht="12.75">
      <c r="B34" s="12">
        <v>16</v>
      </c>
      <c r="C34" s="7">
        <f>step2!C34</f>
        <v>800</v>
      </c>
      <c r="D34" s="18"/>
    </row>
    <row r="35" spans="2:5" ht="12.75">
      <c r="B35" s="12">
        <v>17</v>
      </c>
      <c r="C35" s="7">
        <f>step2!C35</f>
        <v>800</v>
      </c>
      <c r="D35" s="18"/>
      <c r="E35" s="3"/>
    </row>
    <row r="36" spans="2:4" ht="12.75">
      <c r="B36" s="12">
        <v>18</v>
      </c>
      <c r="C36" s="7">
        <f>step2!C36</f>
        <v>0</v>
      </c>
      <c r="D36" s="18" t="s">
        <v>32</v>
      </c>
    </row>
    <row r="37" spans="2:4" ht="12.75">
      <c r="B37" s="12">
        <v>19</v>
      </c>
      <c r="C37" s="7">
        <f>step2!C37</f>
        <v>0</v>
      </c>
      <c r="D37" s="18" t="s">
        <v>32</v>
      </c>
    </row>
    <row r="38" spans="2:4" ht="12.75">
      <c r="B38" s="12">
        <v>20</v>
      </c>
      <c r="C38" s="7">
        <f>step2!C38</f>
        <v>0</v>
      </c>
      <c r="D38" s="18" t="s">
        <v>32</v>
      </c>
    </row>
    <row r="39" spans="2:4" ht="12.75">
      <c r="B39" s="12">
        <v>21</v>
      </c>
      <c r="C39" s="7">
        <f>step2!C39</f>
        <v>0</v>
      </c>
      <c r="D39" s="18" t="s">
        <v>32</v>
      </c>
    </row>
    <row r="40" spans="2:4" ht="12.75">
      <c r="B40" s="12">
        <v>22</v>
      </c>
      <c r="C40" s="7">
        <f>step2!C40</f>
        <v>0</v>
      </c>
      <c r="D40" s="18" t="s">
        <v>32</v>
      </c>
    </row>
    <row r="41" spans="2:4" ht="12.75">
      <c r="B41" s="12">
        <v>23</v>
      </c>
      <c r="C41" s="7">
        <f>step2!C41</f>
        <v>0</v>
      </c>
      <c r="D41" s="18"/>
    </row>
    <row r="42" spans="2:4" ht="12.75">
      <c r="B42" s="14">
        <v>24</v>
      </c>
      <c r="C42" s="20">
        <f>step2!C42</f>
        <v>0</v>
      </c>
      <c r="D42" s="24"/>
    </row>
    <row r="43" ht="12.75">
      <c r="D43" s="8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workbookViewId="0" topLeftCell="A14">
      <selection activeCell="G44" sqref="G44"/>
    </sheetView>
  </sheetViews>
  <sheetFormatPr defaultColWidth="9.140625" defaultRowHeight="12.75"/>
  <cols>
    <col min="2" max="2" width="9.7109375" style="0" customWidth="1"/>
    <col min="4" max="4" width="9.7109375" style="0" customWidth="1"/>
    <col min="7" max="7" width="10.7109375" style="0" customWidth="1"/>
  </cols>
  <sheetData>
    <row r="1" ht="18.75">
      <c r="D1" s="47" t="str">
        <f>step1!D1</f>
        <v>Use of multiple factors</v>
      </c>
    </row>
    <row r="2" ht="18.75">
      <c r="D2" s="47" t="str">
        <f>step1!D2</f>
        <v>College savings plan problems</v>
      </c>
    </row>
    <row r="4" spans="1:9" ht="12.75">
      <c r="A4" s="5"/>
      <c r="B4" s="58" t="str">
        <f>step1!B4</f>
        <v>Having been saddled with student loans to pay off, you want to begin a savings plan to</v>
      </c>
      <c r="C4" s="59"/>
      <c r="D4" s="59"/>
      <c r="E4" s="59"/>
      <c r="F4" s="59"/>
      <c r="G4" s="59"/>
      <c r="H4" s="59"/>
      <c r="I4" s="60"/>
    </row>
    <row r="5" spans="1:9" ht="12.75">
      <c r="A5" s="5"/>
      <c r="B5" s="61" t="str">
        <f>step1!B5</f>
        <v>assist in paying for your child's college education.  You plan to invest $800</v>
      </c>
      <c r="C5" s="62"/>
      <c r="D5" s="62"/>
      <c r="E5" s="62"/>
      <c r="F5" s="62"/>
      <c r="G5" s="62"/>
      <c r="H5" s="71"/>
      <c r="I5" s="64"/>
    </row>
    <row r="6" spans="1:9" ht="12.75">
      <c r="A6" s="5"/>
      <c r="B6" s="61" t="str">
        <f>step1!B6</f>
        <v>per year starting 3 years from now, with the last payment being made 17</v>
      </c>
      <c r="C6" s="62"/>
      <c r="D6" s="62"/>
      <c r="E6" s="62"/>
      <c r="F6" s="62"/>
      <c r="G6" s="62"/>
      <c r="H6" s="62"/>
      <c r="I6" s="64"/>
    </row>
    <row r="7" spans="1:9" ht="12.75">
      <c r="A7" s="5"/>
      <c r="B7" s="61" t="str">
        <f>step1!B7</f>
        <v>years from now.  What amount of money can you withdrawl starting 18 years from now</v>
      </c>
      <c r="C7" s="62"/>
      <c r="D7" s="62"/>
      <c r="E7" s="62"/>
      <c r="F7" s="62"/>
      <c r="G7" s="62"/>
      <c r="H7" s="62"/>
      <c r="I7" s="64"/>
    </row>
    <row r="8" spans="1:9" ht="12.75">
      <c r="A8" s="5"/>
      <c r="B8" s="61" t="str">
        <f>step1!B8</f>
        <v>and continuing for the 5 years of your child's education?</v>
      </c>
      <c r="C8" s="62"/>
      <c r="D8" s="62"/>
      <c r="E8" s="62"/>
      <c r="F8" s="62"/>
      <c r="G8" s="62"/>
      <c r="H8" s="62"/>
      <c r="I8" s="64"/>
    </row>
    <row r="9" spans="1:9" ht="12.75">
      <c r="A9" s="5"/>
      <c r="B9" s="67" t="str">
        <f>step1!B9</f>
        <v>Assume the money is invested in a CD which draws 6% annual interest guaranteed.</v>
      </c>
      <c r="C9" s="68"/>
      <c r="D9" s="68"/>
      <c r="E9" s="68"/>
      <c r="F9" s="72"/>
      <c r="G9" s="68"/>
      <c r="H9" s="68"/>
      <c r="I9" s="70"/>
    </row>
    <row r="11" spans="1:9" ht="15.75">
      <c r="A11" s="73" t="s">
        <v>13</v>
      </c>
      <c r="B11" s="52" t="s">
        <v>17</v>
      </c>
      <c r="C11" s="49" t="s">
        <v>27</v>
      </c>
      <c r="D11" s="10"/>
      <c r="E11" s="10"/>
      <c r="F11" s="10"/>
      <c r="G11" s="10"/>
      <c r="H11" s="10"/>
      <c r="I11" s="11"/>
    </row>
    <row r="12" spans="1:9" ht="15">
      <c r="A12" s="54"/>
      <c r="B12" s="53" t="s">
        <v>17</v>
      </c>
      <c r="C12" s="48" t="s">
        <v>29</v>
      </c>
      <c r="D12" s="5"/>
      <c r="E12" s="5"/>
      <c r="F12" s="5"/>
      <c r="G12" s="5"/>
      <c r="H12" s="5"/>
      <c r="I12" s="13"/>
    </row>
    <row r="13" spans="1:9" ht="15">
      <c r="A13" s="54"/>
      <c r="B13" s="53" t="s">
        <v>17</v>
      </c>
      <c r="C13" s="48" t="s">
        <v>30</v>
      </c>
      <c r="D13" s="5"/>
      <c r="E13" s="5"/>
      <c r="F13" s="5"/>
      <c r="G13" s="5"/>
      <c r="H13" s="5"/>
      <c r="I13" s="13"/>
    </row>
    <row r="14" spans="1:9" ht="15.75">
      <c r="A14" s="55"/>
      <c r="B14" s="57"/>
      <c r="C14" s="50" t="s">
        <v>35</v>
      </c>
      <c r="D14" s="1"/>
      <c r="E14" s="1"/>
      <c r="F14" s="1"/>
      <c r="G14" s="1"/>
      <c r="H14" s="1"/>
      <c r="I14" s="15"/>
    </row>
    <row r="16" spans="1:7" ht="12.75">
      <c r="A16" s="5"/>
      <c r="D16" s="5"/>
      <c r="F16" s="22" t="s">
        <v>9</v>
      </c>
      <c r="G16" s="36">
        <f>step1!L8</f>
        <v>0.06</v>
      </c>
    </row>
    <row r="17" spans="2:4" ht="12.75">
      <c r="B17" s="22" t="s">
        <v>5</v>
      </c>
      <c r="C17" s="37" t="s">
        <v>6</v>
      </c>
      <c r="D17" s="38" t="s">
        <v>7</v>
      </c>
    </row>
    <row r="18" spans="2:7" ht="12.75">
      <c r="B18" s="12">
        <v>0</v>
      </c>
      <c r="C18" s="7">
        <f>step2!C18</f>
        <v>0</v>
      </c>
      <c r="D18" s="18"/>
      <c r="F18" s="22" t="s">
        <v>18</v>
      </c>
      <c r="G18" s="23">
        <f>NPV(G16,C19:C42)</f>
        <v>6915.0936188971045</v>
      </c>
    </row>
    <row r="19" spans="2:11" ht="12.75">
      <c r="B19" s="12">
        <v>1</v>
      </c>
      <c r="C19" s="7">
        <f>step2!C19</f>
        <v>0</v>
      </c>
      <c r="D19" s="18"/>
      <c r="K19" s="42"/>
    </row>
    <row r="20" spans="2:7" ht="12.75">
      <c r="B20" s="12">
        <v>2</v>
      </c>
      <c r="C20" s="7">
        <f>step2!C20</f>
        <v>0</v>
      </c>
      <c r="D20" s="18"/>
      <c r="F20" s="5"/>
      <c r="G20" s="6"/>
    </row>
    <row r="21" spans="2:7" ht="12.75">
      <c r="B21" s="12">
        <v>3</v>
      </c>
      <c r="C21" s="7">
        <f>step2!C21</f>
        <v>800</v>
      </c>
      <c r="D21" s="18"/>
      <c r="F21" s="9" t="s">
        <v>12</v>
      </c>
      <c r="G21" s="44">
        <f>G18</f>
        <v>6915.0936188971045</v>
      </c>
    </row>
    <row r="22" spans="2:7" ht="12.75">
      <c r="B22" s="12">
        <v>4</v>
      </c>
      <c r="C22" s="7">
        <f>step2!C22</f>
        <v>800</v>
      </c>
      <c r="D22" s="18"/>
      <c r="F22" s="12" t="s">
        <v>11</v>
      </c>
      <c r="G22" s="18">
        <v>17</v>
      </c>
    </row>
    <row r="23" spans="2:7" ht="12.75">
      <c r="B23" s="12">
        <v>5</v>
      </c>
      <c r="C23" s="7">
        <f>step2!C23</f>
        <v>800</v>
      </c>
      <c r="D23" s="18"/>
      <c r="F23" s="12" t="s">
        <v>9</v>
      </c>
      <c r="G23" s="29">
        <f>G16</f>
        <v>0.06</v>
      </c>
    </row>
    <row r="24" spans="2:7" ht="12.75">
      <c r="B24" s="12">
        <v>6</v>
      </c>
      <c r="C24" s="7">
        <f>step2!C24</f>
        <v>800</v>
      </c>
      <c r="D24" s="18"/>
      <c r="F24" s="12"/>
      <c r="G24" s="18"/>
    </row>
    <row r="25" spans="2:8" ht="12.75">
      <c r="B25" s="12">
        <v>7</v>
      </c>
      <c r="C25" s="7">
        <f>step2!C25</f>
        <v>800</v>
      </c>
      <c r="D25" s="18"/>
      <c r="F25" s="12" t="s">
        <v>22</v>
      </c>
      <c r="G25" s="28">
        <f>FV(G23,G22,,-G21)</f>
        <v>18620.775907995874</v>
      </c>
      <c r="H25" s="32" t="s">
        <v>19</v>
      </c>
    </row>
    <row r="26" spans="2:7" ht="12.75">
      <c r="B26" s="12">
        <v>8</v>
      </c>
      <c r="C26" s="7">
        <f>step2!C26</f>
        <v>800</v>
      </c>
      <c r="D26" s="18"/>
      <c r="F26" s="14" t="s">
        <v>15</v>
      </c>
      <c r="G26" s="15"/>
    </row>
    <row r="27" spans="2:4" ht="12.75">
      <c r="B27" s="12">
        <v>9</v>
      </c>
      <c r="C27" s="7">
        <f>step2!C27</f>
        <v>800</v>
      </c>
      <c r="D27" s="18"/>
    </row>
    <row r="28" spans="2:4" ht="12.75">
      <c r="B28" s="12">
        <v>10</v>
      </c>
      <c r="C28" s="7">
        <f>step2!C28</f>
        <v>800</v>
      </c>
      <c r="D28" s="18"/>
    </row>
    <row r="29" spans="2:7" ht="12.75">
      <c r="B29" s="12">
        <v>11</v>
      </c>
      <c r="C29" s="7">
        <f>step2!C29</f>
        <v>800</v>
      </c>
      <c r="D29" s="18"/>
      <c r="F29" s="9" t="s">
        <v>12</v>
      </c>
      <c r="G29" s="43"/>
    </row>
    <row r="30" spans="2:7" ht="12.75">
      <c r="B30" s="12">
        <v>12</v>
      </c>
      <c r="C30" s="7">
        <f>step2!C30</f>
        <v>800</v>
      </c>
      <c r="D30" s="18"/>
      <c r="F30" s="12" t="s">
        <v>11</v>
      </c>
      <c r="G30" s="25"/>
    </row>
    <row r="31" spans="2:7" ht="12.75">
      <c r="B31" s="12">
        <v>13</v>
      </c>
      <c r="C31" s="7">
        <f>step2!C31</f>
        <v>800</v>
      </c>
      <c r="D31" s="18"/>
      <c r="F31" s="12" t="s">
        <v>9</v>
      </c>
      <c r="G31" s="26"/>
    </row>
    <row r="32" spans="2:7" ht="12.75">
      <c r="B32" s="12">
        <v>14</v>
      </c>
      <c r="C32" s="7">
        <f>step2!C32</f>
        <v>800</v>
      </c>
      <c r="D32" s="18"/>
      <c r="F32" s="12"/>
      <c r="G32" s="13"/>
    </row>
    <row r="33" spans="2:7" ht="12.75">
      <c r="B33" s="12">
        <v>15</v>
      </c>
      <c r="C33" s="7">
        <f>step2!C33</f>
        <v>800</v>
      </c>
      <c r="D33" s="18"/>
      <c r="F33" s="14" t="s">
        <v>26</v>
      </c>
      <c r="G33" s="27"/>
    </row>
    <row r="34" spans="2:4" ht="12.75">
      <c r="B34" s="12">
        <v>16</v>
      </c>
      <c r="C34" s="7">
        <f>step2!C34</f>
        <v>800</v>
      </c>
      <c r="D34" s="18"/>
    </row>
    <row r="35" spans="2:5" ht="12.75">
      <c r="B35" s="12">
        <v>17</v>
      </c>
      <c r="C35" s="7">
        <f>step2!C35</f>
        <v>800</v>
      </c>
      <c r="D35" s="18"/>
      <c r="E35" s="3"/>
    </row>
    <row r="36" spans="2:4" ht="12.75">
      <c r="B36" s="12">
        <v>18</v>
      </c>
      <c r="C36" s="7">
        <f>step2!C36</f>
        <v>0</v>
      </c>
      <c r="D36" s="18" t="s">
        <v>32</v>
      </c>
    </row>
    <row r="37" spans="2:4" ht="12.75">
      <c r="B37" s="12">
        <v>19</v>
      </c>
      <c r="C37" s="7">
        <f>step2!C37</f>
        <v>0</v>
      </c>
      <c r="D37" s="18" t="s">
        <v>32</v>
      </c>
    </row>
    <row r="38" spans="2:4" ht="12.75">
      <c r="B38" s="12">
        <v>20</v>
      </c>
      <c r="C38" s="7">
        <f>step2!C38</f>
        <v>0</v>
      </c>
      <c r="D38" s="18" t="s">
        <v>32</v>
      </c>
    </row>
    <row r="39" spans="2:4" ht="12.75">
      <c r="B39" s="12">
        <v>21</v>
      </c>
      <c r="C39" s="7">
        <f>step2!C39</f>
        <v>0</v>
      </c>
      <c r="D39" s="18" t="s">
        <v>32</v>
      </c>
    </row>
    <row r="40" spans="2:4" ht="12.75">
      <c r="B40" s="12">
        <v>22</v>
      </c>
      <c r="C40" s="7">
        <f>step2!C40</f>
        <v>0</v>
      </c>
      <c r="D40" s="18" t="s">
        <v>32</v>
      </c>
    </row>
    <row r="41" spans="2:4" ht="12.75">
      <c r="B41" s="12">
        <v>23</v>
      </c>
      <c r="C41" s="7">
        <f>step2!C41</f>
        <v>0</v>
      </c>
      <c r="D41" s="18"/>
    </row>
    <row r="42" spans="2:4" ht="12.75">
      <c r="B42" s="14">
        <v>24</v>
      </c>
      <c r="C42" s="20">
        <f>step2!C42</f>
        <v>0</v>
      </c>
      <c r="D42" s="24"/>
    </row>
    <row r="43" ht="12.75">
      <c r="D43" s="8"/>
    </row>
    <row r="44" ht="12.75">
      <c r="D44" s="5"/>
    </row>
    <row r="45" ht="12.75">
      <c r="D45" s="5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2"/>
  <sheetViews>
    <sheetView workbookViewId="0" topLeftCell="A38">
      <selection activeCell="C60" sqref="C60"/>
    </sheetView>
  </sheetViews>
  <sheetFormatPr defaultColWidth="9.140625" defaultRowHeight="12.75"/>
  <cols>
    <col min="2" max="2" width="9.7109375" style="0" customWidth="1"/>
    <col min="4" max="4" width="9.7109375" style="0" customWidth="1"/>
    <col min="7" max="7" width="10.7109375" style="0" customWidth="1"/>
    <col min="9" max="9" width="10.00390625" style="0" customWidth="1"/>
  </cols>
  <sheetData>
    <row r="1" ht="18.75">
      <c r="D1" s="47" t="str">
        <f>step1!D1</f>
        <v>Use of multiple factors</v>
      </c>
    </row>
    <row r="2" ht="18.75">
      <c r="D2" s="47" t="str">
        <f>step1!D2</f>
        <v>College savings plan problems</v>
      </c>
    </row>
    <row r="4" spans="1:9" ht="12.75">
      <c r="A4" s="5"/>
      <c r="B4" s="58" t="str">
        <f>step1!B4</f>
        <v>Having been saddled with student loans to pay off, you want to begin a savings plan to</v>
      </c>
      <c r="C4" s="59"/>
      <c r="D4" s="59"/>
      <c r="E4" s="59"/>
      <c r="F4" s="59"/>
      <c r="G4" s="59"/>
      <c r="H4" s="59"/>
      <c r="I4" s="60"/>
    </row>
    <row r="5" spans="1:9" ht="12.75">
      <c r="A5" s="5"/>
      <c r="B5" s="61" t="str">
        <f>step1!B5</f>
        <v>assist in paying for your child's college education.  You plan to invest $800</v>
      </c>
      <c r="C5" s="62"/>
      <c r="D5" s="62"/>
      <c r="E5" s="62"/>
      <c r="F5" s="62"/>
      <c r="G5" s="62"/>
      <c r="H5" s="71"/>
      <c r="I5" s="64"/>
    </row>
    <row r="6" spans="1:9" ht="12.75">
      <c r="A6" s="5"/>
      <c r="B6" s="61" t="str">
        <f>step1!B6</f>
        <v>per year starting 3 years from now, with the last payment being made 17</v>
      </c>
      <c r="C6" s="62"/>
      <c r="D6" s="62"/>
      <c r="E6" s="62"/>
      <c r="F6" s="62"/>
      <c r="G6" s="62"/>
      <c r="H6" s="62"/>
      <c r="I6" s="64"/>
    </row>
    <row r="7" spans="1:9" ht="12.75">
      <c r="A7" s="5"/>
      <c r="B7" s="61" t="str">
        <f>step1!B7</f>
        <v>years from now.  What amount of money can you withdrawl starting 18 years from now</v>
      </c>
      <c r="C7" s="62"/>
      <c r="D7" s="62"/>
      <c r="E7" s="62"/>
      <c r="F7" s="62"/>
      <c r="G7" s="62"/>
      <c r="H7" s="62"/>
      <c r="I7" s="64"/>
    </row>
    <row r="8" spans="1:9" ht="12.75">
      <c r="A8" s="5"/>
      <c r="B8" s="61" t="str">
        <f>step1!B8</f>
        <v>and continuing for the 5 years of your child's education?</v>
      </c>
      <c r="C8" s="62"/>
      <c r="D8" s="62"/>
      <c r="E8" s="62"/>
      <c r="F8" s="62"/>
      <c r="G8" s="62"/>
      <c r="H8" s="62"/>
      <c r="I8" s="64"/>
    </row>
    <row r="9" spans="1:9" ht="12.75">
      <c r="A9" s="5"/>
      <c r="B9" s="67" t="str">
        <f>step1!B9</f>
        <v>Assume the money is invested in a CD which draws 6% annual interest guaranteed.</v>
      </c>
      <c r="C9" s="68"/>
      <c r="D9" s="68"/>
      <c r="E9" s="68"/>
      <c r="F9" s="72"/>
      <c r="G9" s="68"/>
      <c r="H9" s="68"/>
      <c r="I9" s="70"/>
    </row>
    <row r="11" spans="1:9" ht="15.75">
      <c r="A11" s="73" t="s">
        <v>14</v>
      </c>
      <c r="B11" s="75"/>
      <c r="C11" s="10"/>
      <c r="D11" s="10"/>
      <c r="E11" s="10"/>
      <c r="F11" s="10"/>
      <c r="G11" s="10"/>
      <c r="H11" s="10"/>
      <c r="I11" s="11"/>
    </row>
    <row r="12" spans="1:9" ht="15.75">
      <c r="A12" s="12"/>
      <c r="B12" s="48" t="s">
        <v>36</v>
      </c>
      <c r="C12" s="5"/>
      <c r="D12" s="5"/>
      <c r="E12" s="5"/>
      <c r="F12" s="5"/>
      <c r="G12" s="5"/>
      <c r="H12" s="5"/>
      <c r="I12" s="13"/>
    </row>
    <row r="13" spans="1:9" ht="12.75">
      <c r="A13" s="14"/>
      <c r="B13" s="1"/>
      <c r="C13" s="1"/>
      <c r="D13" s="1"/>
      <c r="E13" s="1"/>
      <c r="F13" s="1"/>
      <c r="G13" s="1"/>
      <c r="H13" s="1"/>
      <c r="I13" s="15"/>
    </row>
    <row r="16" spans="1:7" ht="12.75">
      <c r="A16" s="5"/>
      <c r="B16" s="5"/>
      <c r="C16" s="5"/>
      <c r="D16" s="5"/>
      <c r="F16" s="22" t="s">
        <v>9</v>
      </c>
      <c r="G16" s="36">
        <f>step1!L8</f>
        <v>0.06</v>
      </c>
    </row>
    <row r="17" spans="2:4" ht="12.75">
      <c r="B17" s="22" t="s">
        <v>5</v>
      </c>
      <c r="C17" s="37" t="s">
        <v>6</v>
      </c>
      <c r="D17" s="38" t="s">
        <v>7</v>
      </c>
    </row>
    <row r="18" spans="2:7" ht="12.75">
      <c r="B18" s="12">
        <v>0</v>
      </c>
      <c r="C18" s="7">
        <f>step2!C18</f>
        <v>0</v>
      </c>
      <c r="D18" s="18"/>
      <c r="F18" s="22" t="s">
        <v>18</v>
      </c>
      <c r="G18" s="23">
        <f>NPV(G16,C19:C42)</f>
        <v>6915.0936188971045</v>
      </c>
    </row>
    <row r="19" spans="2:4" ht="12.75">
      <c r="B19" s="12">
        <v>1</v>
      </c>
      <c r="C19" s="7">
        <f>step2!C19</f>
        <v>0</v>
      </c>
      <c r="D19" s="18"/>
    </row>
    <row r="20" spans="2:7" ht="12.75">
      <c r="B20" s="12">
        <v>2</v>
      </c>
      <c r="C20" s="7">
        <f>step2!C20</f>
        <v>0</v>
      </c>
      <c r="D20" s="18"/>
      <c r="F20" s="5"/>
      <c r="G20" s="6"/>
    </row>
    <row r="21" spans="2:7" ht="12.75">
      <c r="B21" s="12">
        <v>3</v>
      </c>
      <c r="C21" s="7">
        <f>step2!C21</f>
        <v>800</v>
      </c>
      <c r="D21" s="18"/>
      <c r="F21" s="9" t="s">
        <v>12</v>
      </c>
      <c r="G21" s="44">
        <f>G18</f>
        <v>6915.0936188971045</v>
      </c>
    </row>
    <row r="22" spans="2:7" ht="12.75">
      <c r="B22" s="12">
        <v>4</v>
      </c>
      <c r="C22" s="7">
        <f>step2!C22</f>
        <v>800</v>
      </c>
      <c r="D22" s="18"/>
      <c r="F22" s="12" t="s">
        <v>11</v>
      </c>
      <c r="G22" s="18">
        <v>17</v>
      </c>
    </row>
    <row r="23" spans="2:7" ht="12.75">
      <c r="B23" s="12">
        <v>5</v>
      </c>
      <c r="C23" s="7">
        <f>step2!C23</f>
        <v>800</v>
      </c>
      <c r="D23" s="18"/>
      <c r="F23" s="12" t="s">
        <v>9</v>
      </c>
      <c r="G23" s="29">
        <f>G16</f>
        <v>0.06</v>
      </c>
    </row>
    <row r="24" spans="2:7" ht="12.75">
      <c r="B24" s="12">
        <v>6</v>
      </c>
      <c r="C24" s="7">
        <f>step2!C24</f>
        <v>800</v>
      </c>
      <c r="D24" s="18"/>
      <c r="F24" s="12"/>
      <c r="G24" s="18"/>
    </row>
    <row r="25" spans="2:9" ht="12.75">
      <c r="B25" s="12">
        <v>7</v>
      </c>
      <c r="C25" s="7">
        <f>step2!C25</f>
        <v>800</v>
      </c>
      <c r="D25" s="18"/>
      <c r="F25" s="12" t="s">
        <v>22</v>
      </c>
      <c r="G25" s="28">
        <f>FV(G23,G22,,-G21)</f>
        <v>18620.775907995874</v>
      </c>
      <c r="I25" s="2"/>
    </row>
    <row r="26" spans="2:7" ht="12.75">
      <c r="B26" s="12">
        <v>8</v>
      </c>
      <c r="C26" s="7">
        <f>step2!C26</f>
        <v>800</v>
      </c>
      <c r="D26" s="18"/>
      <c r="F26" s="14" t="s">
        <v>15</v>
      </c>
      <c r="G26" s="15"/>
    </row>
    <row r="27" spans="2:4" ht="12.75">
      <c r="B27" s="12">
        <v>9</v>
      </c>
      <c r="C27" s="7">
        <f>step2!C27</f>
        <v>800</v>
      </c>
      <c r="D27" s="18"/>
    </row>
    <row r="28" spans="2:4" ht="12.75">
      <c r="B28" s="12">
        <v>10</v>
      </c>
      <c r="C28" s="7">
        <f>step2!C28</f>
        <v>800</v>
      </c>
      <c r="D28" s="18"/>
    </row>
    <row r="29" spans="2:7" ht="12.75">
      <c r="B29" s="12">
        <v>11</v>
      </c>
      <c r="C29" s="7">
        <f>step2!C29</f>
        <v>800</v>
      </c>
      <c r="D29" s="18"/>
      <c r="F29" s="9" t="s">
        <v>12</v>
      </c>
      <c r="G29" s="45">
        <f>G25</f>
        <v>18620.775907995874</v>
      </c>
    </row>
    <row r="30" spans="2:7" ht="12.75">
      <c r="B30" s="12">
        <v>12</v>
      </c>
      <c r="C30" s="7">
        <f>step2!C30</f>
        <v>800</v>
      </c>
      <c r="D30" s="18"/>
      <c r="F30" s="12" t="s">
        <v>11</v>
      </c>
      <c r="G30" s="18">
        <f>step1!L6</f>
        <v>5</v>
      </c>
    </row>
    <row r="31" spans="2:7" ht="12.75">
      <c r="B31" s="12">
        <v>13</v>
      </c>
      <c r="C31" s="7">
        <f>step2!C31</f>
        <v>800</v>
      </c>
      <c r="D31" s="18"/>
      <c r="F31" s="12" t="s">
        <v>9</v>
      </c>
      <c r="G31" s="29">
        <f>G16</f>
        <v>0.06</v>
      </c>
    </row>
    <row r="32" spans="2:7" ht="12.75">
      <c r="B32" s="12">
        <v>14</v>
      </c>
      <c r="C32" s="7">
        <f>step2!C32</f>
        <v>800</v>
      </c>
      <c r="D32" s="18"/>
      <c r="F32" s="12"/>
      <c r="G32" s="13"/>
    </row>
    <row r="33" spans="2:8" ht="12.75">
      <c r="B33" s="12">
        <v>15</v>
      </c>
      <c r="C33" s="7">
        <f>step2!C33</f>
        <v>800</v>
      </c>
      <c r="D33" s="18"/>
      <c r="F33" s="12" t="s">
        <v>26</v>
      </c>
      <c r="G33" s="76">
        <f>PMT(G31,G30,-G29)</f>
        <v>4420.505173794032</v>
      </c>
      <c r="H33" s="33" t="s">
        <v>31</v>
      </c>
    </row>
    <row r="34" spans="2:7" ht="12.75">
      <c r="B34" s="12">
        <v>16</v>
      </c>
      <c r="C34" s="7">
        <f>step2!C34</f>
        <v>800</v>
      </c>
      <c r="D34" s="18"/>
      <c r="F34" s="14" t="s">
        <v>28</v>
      </c>
      <c r="G34" s="15"/>
    </row>
    <row r="35" spans="2:5" ht="12.75">
      <c r="B35" s="12">
        <v>17</v>
      </c>
      <c r="C35" s="7">
        <f>step2!C35</f>
        <v>800</v>
      </c>
      <c r="D35" s="18"/>
      <c r="E35" s="3"/>
    </row>
    <row r="36" spans="2:4" ht="12.75">
      <c r="B36" s="12">
        <v>18</v>
      </c>
      <c r="C36" s="7">
        <f>step2!C36</f>
        <v>0</v>
      </c>
      <c r="D36" s="18" t="s">
        <v>32</v>
      </c>
    </row>
    <row r="37" spans="2:4" ht="12.75">
      <c r="B37" s="12">
        <v>19</v>
      </c>
      <c r="C37" s="7">
        <f>step2!C37</f>
        <v>0</v>
      </c>
      <c r="D37" s="18" t="s">
        <v>32</v>
      </c>
    </row>
    <row r="38" spans="2:4" ht="12.75">
      <c r="B38" s="12">
        <v>20</v>
      </c>
      <c r="C38" s="7">
        <f>step2!C38</f>
        <v>0</v>
      </c>
      <c r="D38" s="18" t="s">
        <v>32</v>
      </c>
    </row>
    <row r="39" spans="2:4" ht="12.75">
      <c r="B39" s="12">
        <v>21</v>
      </c>
      <c r="C39" s="7">
        <f>step2!C39</f>
        <v>0</v>
      </c>
      <c r="D39" s="18" t="s">
        <v>32</v>
      </c>
    </row>
    <row r="40" spans="2:4" ht="12.75">
      <c r="B40" s="12">
        <v>22</v>
      </c>
      <c r="C40" s="7">
        <f>step2!C40</f>
        <v>0</v>
      </c>
      <c r="D40" s="18" t="s">
        <v>32</v>
      </c>
    </row>
    <row r="41" spans="2:4" ht="12.75">
      <c r="B41" s="12">
        <v>23</v>
      </c>
      <c r="C41" s="7">
        <f>step2!C41</f>
        <v>0</v>
      </c>
      <c r="D41" s="18"/>
    </row>
    <row r="42" spans="2:4" ht="12.75">
      <c r="B42" s="14">
        <v>24</v>
      </c>
      <c r="C42" s="20">
        <f>step2!C42</f>
        <v>0</v>
      </c>
      <c r="D42" s="24"/>
    </row>
    <row r="43" ht="12.75">
      <c r="D43" s="8"/>
    </row>
    <row r="44" ht="12.75">
      <c r="D44" s="5"/>
    </row>
    <row r="45" spans="2:4" ht="18">
      <c r="B45" s="77" t="s">
        <v>42</v>
      </c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UW-Stout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Lacksonen</dc:creator>
  <cp:keywords/>
  <dc:description/>
  <cp:lastModifiedBy>Lacksonen</cp:lastModifiedBy>
  <cp:lastPrinted>1999-02-25T21:55:29Z</cp:lastPrinted>
  <dcterms:created xsi:type="dcterms:W3CDTF">1999-01-05T21:13:29Z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