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final" sheetId="3" r:id="rId3"/>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If you are given the effective interest rate, you do not need to enter the nominal rate or number of compounding periods.
If the nominal time period in D7 equals the compounding period in F7, you also do not need to enter the nominal rate or compounding periods.  (In this case m=1 and use of the formula simply gives i=r.)
If you are given a nominal rate, it is  in cell B7.  The number of compounding periods is the number of time periods in F7 that are in the interest time period in cell D7.
If compounding is continuous, m is infinite.  Do not enter a number in cell E21 because it is not needed in the effective rate formula.</t>
        </r>
      </text>
    </comment>
    <comment ref="B13" authorId="0">
      <text>
        <r>
          <rPr>
            <sz val="8"/>
            <rFont val="Tahoma"/>
            <family val="2"/>
          </rPr>
          <t>If you are given the effective interest rate, just enter the rate from cell B7.
If the nominal time period in D7 equals the compounding period in F7, just enter the rate from cell B7.
If you are given a nominal rate, enter the formula in the book or use the =EFFECT(r,m) function.  Cell E20 contains r and cell E21 contains m.
If compounding is continuous, use the book formula.  In Excel, the formula is written =EXP(E20)-1.</t>
        </r>
      </text>
    </comment>
    <comment ref="C8" authorId="0">
      <text>
        <r>
          <rPr>
            <sz val="8"/>
            <rFont val="Tahoma"/>
            <family val="2"/>
          </rPr>
          <t>This is the amount of money invested now, so it is a present value (P).</t>
        </r>
      </text>
    </comment>
    <comment ref="G8" authorId="0">
      <text>
        <r>
          <rPr>
            <sz val="8"/>
            <rFont val="Tahoma"/>
            <family val="2"/>
          </rPr>
          <t>This is the number of years that the money will be invested.  However, if interest is not compounded annually, this will not be the number of time periods for the economic calculations.</t>
        </r>
      </text>
    </comment>
    <comment ref="B7" authorId="0">
      <text>
        <r>
          <rPr>
            <sz val="8"/>
            <rFont val="Tahoma"/>
            <family val="2"/>
          </rPr>
          <t>The nominal interest rate ignores the time value of money, and must be converted to an effective interest rate before doing economic calculations.
Effective interest rates can be used directly in economic calculations.</t>
        </r>
      </text>
    </comment>
    <comment ref="D7" authorId="0">
      <text>
        <r>
          <rPr>
            <sz val="8"/>
            <rFont val="Tahoma"/>
            <family val="2"/>
          </rPr>
          <t>This is the time period over which the interest rate is used.</t>
        </r>
      </text>
    </comment>
    <comment ref="F7" authorId="0">
      <text>
        <r>
          <rPr>
            <sz val="8"/>
            <rFont val="Tahoma"/>
            <family val="2"/>
          </rPr>
          <t>This is the compounding period, m.  It tells you how often interest calculations are made on the account.</t>
        </r>
      </text>
    </comment>
    <comment ref="D8" authorId="0">
      <text>
        <r>
          <rPr>
            <sz val="8"/>
            <rFont val="Tahoma"/>
            <family val="2"/>
          </rPr>
          <t>You are looking for a single value at some point in the future, which is a future value (F).</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investment is a present value, given in cell C8.
The number of interest periods is the number of years in cell G8 times the number of interest periods per year in cell D7.
You must use the effective interest rate in economic calculations, so use cell E23.</t>
        </r>
      </text>
    </comment>
    <comment ref="B13" authorId="0">
      <text>
        <r>
          <rPr>
            <sz val="8"/>
            <rFont val="Tahoma"/>
            <family val="2"/>
          </rPr>
          <t>You are looking for a future value, so use the =FV function.
The first term is interest rate per time period, in cell E28.
The second term is number of time periods, in cell E27.
The third term is A, so just put a comma.
The fourth term is the investment, which is a P, in cell E26.  Since you want the future value to be positive, enter a negative number here.</t>
        </r>
      </text>
    </comment>
  </commentList>
</comments>
</file>

<file path=xl/sharedStrings.xml><?xml version="1.0" encoding="utf-8"?>
<sst xmlns="http://schemas.openxmlformats.org/spreadsheetml/2006/main" count="47" uniqueCount="32">
  <si>
    <t>Step 1</t>
  </si>
  <si>
    <t>Step 2</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</si>
  <si>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</si>
  <si>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</si>
  <si>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</si>
  <si>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</si>
  <si>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</si>
  <si>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Ctrl-b</t>
    </r>
    <r>
      <rPr>
        <sz val="12"/>
        <color indexed="12"/>
        <rFont val="Arial"/>
        <family val="2"/>
      </rPr>
      <t xml:space="preserve"> to see the final solution.</t>
    </r>
  </si>
  <si>
    <r>
      <t xml:space="preserve">Press </t>
    </r>
    <r>
      <rPr>
        <b/>
        <sz val="12"/>
        <rFont val="Arial"/>
        <family val="2"/>
      </rPr>
      <t>Ctrl-c</t>
    </r>
    <r>
      <rPr>
        <sz val="12"/>
        <color indexed="12"/>
        <rFont val="Arial"/>
        <family val="2"/>
      </rPr>
      <t xml:space="preserve"> to generate another problem.</t>
    </r>
  </si>
  <si>
    <t>Future value:</t>
  </si>
  <si>
    <t>Nominal and Effective Interest</t>
  </si>
  <si>
    <t>Investment problems</t>
  </si>
  <si>
    <t>You plan to invest money in a money market to save for the new boat you always</t>
  </si>
  <si>
    <t>wanted but could never seem to afford.  The credit union account offers interest at</t>
  </si>
  <si>
    <t>Interest rate</t>
  </si>
  <si>
    <t>Investment:</t>
  </si>
  <si>
    <t>Effective rate per period:</t>
  </si>
  <si>
    <t>Number of interest periods:</t>
  </si>
  <si>
    <t>Interest rate per period:</t>
  </si>
  <si>
    <t>Nominal rate per period, r:</t>
  </si>
  <si>
    <t>No. of compounding periods, m:</t>
  </si>
  <si>
    <t>Enter formulas to find the effective interest rate in E23.</t>
  </si>
  <si>
    <t>Enter the investment data in cells E26 to E28.</t>
  </si>
  <si>
    <t>If given, enter r and m in cells E20 and E21.</t>
  </si>
  <si>
    <t xml:space="preserve">  =EFFECT($E$20, $E$21)</t>
  </si>
  <si>
    <t xml:space="preserve">  =EXP($E$20) - 1</t>
  </si>
  <si>
    <t xml:space="preserve">  =FV(E28, E27, , -E26)</t>
  </si>
  <si>
    <t>Enter the function to find the final amount in cell E30.</t>
  </si>
  <si>
    <t>effective</t>
  </si>
  <si>
    <t>quarter</t>
  </si>
  <si>
    <t>monthly</t>
  </si>
  <si>
    <r>
      <t>8</t>
    </r>
    <r>
      <rPr>
        <sz val="10"/>
        <rFont val="Arial"/>
        <family val="2"/>
      </rPr>
      <t xml:space="preserve">  Copyright, 2001, Thomas A. Lacksonen</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</si>
</sst>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
    <numFmt numFmtId="171" formatCode="&quot;$&quot;#,##0.0_);[Red]\(&quot;$&quot;#,##0.0\)"/>
    <numFmt numFmtId="172" formatCode="0.000%"/>
    <numFmt numFmtId="173" formatCode="0.0000%"/>
  </numFmts>
  <fonts count="13">
    <font>
      <sz val="10"/>
      <name val="Arial"/>
      <family val="0"/>
    </font>
    <font>
      <sz val="10"/>
      <color indexed="10"/>
      <name val="Arial"/>
      <family val="2"/>
    </font>
    <font>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u val="single"/>
      <sz val="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0" fontId="0" fillId="0" borderId="0" xfId="0" applyNumberFormat="1" applyAlignment="1">
      <alignment/>
    </xf>
    <xf numFmtId="0" fontId="3" fillId="0" borderId="0" xfId="0" applyFon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8" fillId="3" borderId="8"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0" fontId="5" fillId="0" borderId="0" xfId="0" applyFont="1" applyAlignment="1">
      <alignment/>
    </xf>
    <xf numFmtId="10" fontId="0" fillId="0" borderId="0" xfId="0" applyNumberFormat="1" applyFill="1" applyBorder="1" applyAlignment="1">
      <alignment/>
    </xf>
    <xf numFmtId="8" fontId="0" fillId="0" borderId="0" xfId="0" applyNumberFormat="1"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horizontal="center"/>
    </xf>
    <xf numFmtId="0" fontId="0" fillId="0" borderId="0" xfId="0" applyFill="1" applyBorder="1" applyAlignment="1">
      <alignment horizontal="center" wrapText="1"/>
    </xf>
    <xf numFmtId="164" fontId="0" fillId="0" borderId="0" xfId="0" applyNumberFormat="1" applyFill="1" applyBorder="1" applyAlignment="1">
      <alignment/>
    </xf>
    <xf numFmtId="169" fontId="0" fillId="0" borderId="0" xfId="17" applyNumberFormat="1" applyFill="1" applyBorder="1" applyAlignment="1">
      <alignment/>
    </xf>
    <xf numFmtId="9" fontId="1" fillId="0" borderId="0" xfId="0" applyNumberFormat="1" applyFont="1" applyFill="1" applyBorder="1" applyAlignment="1">
      <alignment/>
    </xf>
    <xf numFmtId="0" fontId="1" fillId="2" borderId="1" xfId="0" applyFont="1" applyFill="1" applyBorder="1" applyAlignment="1">
      <alignment/>
    </xf>
    <xf numFmtId="9" fontId="0" fillId="0" borderId="0" xfId="0" applyNumberFormat="1" applyFill="1" applyBorder="1" applyAlignment="1">
      <alignment/>
    </xf>
    <xf numFmtId="0" fontId="0" fillId="2" borderId="6" xfId="0" applyFont="1" applyFill="1" applyBorder="1" applyAlignment="1">
      <alignment/>
    </xf>
    <xf numFmtId="164" fontId="0" fillId="0" borderId="0" xfId="0" applyNumberFormat="1" applyFill="1" applyBorder="1" applyAlignment="1" quotePrefix="1">
      <alignment horizontal="left"/>
    </xf>
    <xf numFmtId="0" fontId="10" fillId="0" borderId="8" xfId="0" applyFont="1" applyFill="1" applyBorder="1" applyAlignment="1">
      <alignment/>
    </xf>
    <xf numFmtId="0" fontId="10" fillId="0" borderId="0"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7" fillId="0" borderId="1" xfId="0" applyFont="1" applyBorder="1" applyAlignment="1">
      <alignment/>
    </xf>
    <xf numFmtId="164" fontId="0" fillId="0" borderId="0" xfId="0" applyNumberFormat="1" applyFont="1" applyAlignment="1">
      <alignment/>
    </xf>
    <xf numFmtId="0" fontId="0" fillId="0" borderId="0" xfId="17" applyNumberFormat="1" applyAlignment="1">
      <alignment/>
    </xf>
    <xf numFmtId="164" fontId="0" fillId="0" borderId="0" xfId="0" applyNumberFormat="1" applyFont="1" applyFill="1" applyBorder="1" applyAlignment="1">
      <alignment/>
    </xf>
    <xf numFmtId="169" fontId="0" fillId="0" borderId="0" xfId="17" applyNumberFormat="1" applyFont="1" applyFill="1" applyBorder="1" applyAlignment="1">
      <alignment/>
    </xf>
    <xf numFmtId="164" fontId="0" fillId="0" borderId="0" xfId="0" applyNumberFormat="1" applyFont="1" applyFill="1" applyBorder="1" applyAlignment="1" quotePrefix="1">
      <alignment horizontal="left"/>
    </xf>
    <xf numFmtId="10" fontId="0" fillId="0" borderId="0" xfId="19" applyNumberFormat="1" applyFont="1" applyFill="1" applyBorder="1" applyAlignment="1">
      <alignment/>
    </xf>
    <xf numFmtId="165" fontId="0" fillId="0" borderId="0" xfId="0" applyNumberFormat="1" applyFont="1" applyFill="1" applyBorder="1" applyAlignment="1">
      <alignment/>
    </xf>
    <xf numFmtId="10" fontId="0" fillId="0" borderId="0" xfId="0" applyNumberFormat="1" applyFont="1" applyFill="1" applyBorder="1" applyAlignment="1">
      <alignment/>
    </xf>
    <xf numFmtId="8" fontId="0" fillId="0" borderId="0" xfId="0" applyNumberFormat="1" applyFont="1" applyFill="1" applyBorder="1" applyAlignment="1">
      <alignment/>
    </xf>
    <xf numFmtId="8" fontId="0" fillId="0" borderId="0" xfId="0" applyNumberFormat="1" applyFont="1" applyFill="1" applyBorder="1" applyAlignment="1" quotePrefix="1">
      <alignment/>
    </xf>
    <xf numFmtId="0" fontId="0" fillId="0" borderId="0" xfId="0" applyFont="1" applyFill="1" applyBorder="1" applyAlignment="1">
      <alignment horizontal="right"/>
    </xf>
    <xf numFmtId="0" fontId="0" fillId="0" borderId="2"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165" fontId="0" fillId="0" borderId="1" xfId="0" applyNumberFormat="1" applyFont="1" applyFill="1" applyBorder="1" applyAlignment="1">
      <alignment/>
    </xf>
    <xf numFmtId="0" fontId="0" fillId="0" borderId="8" xfId="0" applyFont="1" applyFill="1" applyBorder="1" applyAlignment="1">
      <alignment/>
    </xf>
    <xf numFmtId="0" fontId="0" fillId="0" borderId="1" xfId="0" applyFont="1" applyFill="1" applyBorder="1" applyAlignment="1">
      <alignment/>
    </xf>
    <xf numFmtId="169" fontId="0" fillId="4" borderId="7" xfId="17" applyNumberFormat="1" applyFont="1" applyFill="1" applyBorder="1" applyAlignment="1">
      <alignment/>
    </xf>
    <xf numFmtId="0" fontId="0" fillId="5" borderId="5" xfId="0" applyFont="1" applyFill="1" applyBorder="1" applyAlignment="1">
      <alignment/>
    </xf>
    <xf numFmtId="169" fontId="0" fillId="5" borderId="7" xfId="17" applyNumberFormat="1" applyFont="1" applyFill="1" applyBorder="1" applyAlignment="1">
      <alignment/>
    </xf>
    <xf numFmtId="0" fontId="0" fillId="0" borderId="2" xfId="0" applyFont="1" applyFill="1" applyBorder="1" applyAlignment="1">
      <alignment horizontal="right"/>
    </xf>
    <xf numFmtId="169" fontId="0" fillId="0" borderId="1" xfId="17" applyNumberFormat="1" applyFont="1" applyFill="1" applyBorder="1" applyAlignment="1">
      <alignment/>
    </xf>
    <xf numFmtId="10" fontId="0" fillId="5" borderId="5" xfId="0" applyNumberFormat="1" applyFont="1" applyFill="1" applyBorder="1" applyAlignment="1">
      <alignment/>
    </xf>
    <xf numFmtId="172" fontId="0" fillId="5" borderId="7" xfId="19" applyNumberFormat="1" applyFont="1" applyFill="1" applyBorder="1" applyAlignment="1">
      <alignment/>
    </xf>
    <xf numFmtId="10" fontId="0" fillId="0" borderId="5" xfId="0" applyNumberFormat="1" applyFont="1" applyFill="1" applyBorder="1" applyAlignment="1">
      <alignment/>
    </xf>
    <xf numFmtId="172" fontId="0" fillId="0" borderId="7" xfId="19" applyNumberFormat="1" applyFont="1" applyFill="1" applyBorder="1" applyAlignment="1">
      <alignment/>
    </xf>
    <xf numFmtId="164" fontId="0" fillId="5" borderId="3" xfId="0" applyNumberFormat="1" applyFont="1" applyFill="1" applyBorder="1" applyAlignment="1">
      <alignment horizontal="right"/>
    </xf>
    <xf numFmtId="172" fontId="0" fillId="5" borderId="5" xfId="0" applyNumberFormat="1" applyFill="1" applyBorder="1" applyAlignment="1">
      <alignment/>
    </xf>
    <xf numFmtId="164" fontId="0" fillId="0" borderId="3" xfId="0" applyNumberFormat="1" applyFont="1" applyFill="1" applyBorder="1" applyAlignment="1">
      <alignment horizontal="right"/>
    </xf>
    <xf numFmtId="172" fontId="0" fillId="0" borderId="5" xfId="0" applyNumberFormat="1" applyBorder="1" applyAlignment="1">
      <alignment/>
    </xf>
    <xf numFmtId="0" fontId="0" fillId="0" borderId="0" xfId="0" applyFont="1" applyFill="1" applyBorder="1" applyAlignment="1" quotePrefix="1">
      <alignment/>
    </xf>
    <xf numFmtId="172" fontId="0" fillId="0" borderId="7" xfId="19" applyNumberFormat="1" applyFill="1" applyBorder="1" applyAlignment="1">
      <alignment/>
    </xf>
    <xf numFmtId="0" fontId="11"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tabSelected="1" workbookViewId="0" topLeftCell="A1">
      <selection activeCell="A1" sqref="A1"/>
    </sheetView>
  </sheetViews>
  <sheetFormatPr defaultColWidth="9.140625" defaultRowHeight="12.75"/>
  <cols>
    <col min="5" max="5" width="9.7109375" style="0" customWidth="1"/>
    <col min="6" max="6" width="8.7109375" style="0" customWidth="1"/>
    <col min="8" max="8" width="9.00390625" style="0" customWidth="1"/>
    <col min="12" max="12" width="9.7109375" style="0" hidden="1" customWidth="1"/>
  </cols>
  <sheetData>
    <row r="1" spans="4:12" ht="18.75">
      <c r="D1" s="13" t="s">
        <v>10</v>
      </c>
      <c r="L1">
        <v>1</v>
      </c>
    </row>
    <row r="2" spans="4:12" ht="18.75">
      <c r="D2" s="13" t="s">
        <v>11</v>
      </c>
      <c r="L2" s="3" t="s">
        <v>28</v>
      </c>
    </row>
    <row r="3" spans="4:12" ht="12.75" customHeight="1">
      <c r="D3" s="13"/>
      <c r="L3" s="3">
        <v>4</v>
      </c>
    </row>
    <row r="4" ht="12.75">
      <c r="L4" s="3" t="s">
        <v>29</v>
      </c>
    </row>
    <row r="5" spans="2:12" ht="12.75">
      <c r="B5" s="22" t="s">
        <v>12</v>
      </c>
      <c r="C5" s="23"/>
      <c r="D5" s="23"/>
      <c r="E5" s="23"/>
      <c r="F5" s="23"/>
      <c r="G5" s="23"/>
      <c r="H5" s="23"/>
      <c r="I5" s="24"/>
      <c r="L5" s="3">
        <v>12</v>
      </c>
    </row>
    <row r="6" spans="2:12" ht="12.75">
      <c r="B6" s="25" t="s">
        <v>13</v>
      </c>
      <c r="C6" s="26"/>
      <c r="D6" s="26"/>
      <c r="E6" s="26"/>
      <c r="F6" s="26"/>
      <c r="G6" s="26"/>
      <c r="H6" s="27"/>
      <c r="I6" s="28"/>
      <c r="L6" t="s">
        <v>30</v>
      </c>
    </row>
    <row r="7" spans="2:12" ht="12.75">
      <c r="B7" s="25" t="str">
        <f>"a "&amp;$L$2&amp;" "&amp;$L$9&amp;"% interest per "&amp;$L$4&amp;" compounded "&amp;$L$6&amp;"."</f>
        <v>a effective 2.25% interest per quarter compounded monthly.</v>
      </c>
      <c r="C7" s="29"/>
      <c r="D7" s="26"/>
      <c r="E7" s="26"/>
      <c r="F7" s="26"/>
      <c r="G7" s="26"/>
      <c r="H7" s="26"/>
      <c r="I7" s="28"/>
      <c r="L7" s="55">
        <v>4000</v>
      </c>
    </row>
    <row r="8" spans="2:12" ht="12.75">
      <c r="B8" s="25" t="str">
        <f>"If you invest $"&amp;$L$7&amp;" now how much will you have in the account in "&amp;$L$8&amp;" years?"</f>
        <v>If you invest $4000 now how much will you have in the account in 5 years?</v>
      </c>
      <c r="C8" s="26"/>
      <c r="D8" s="26"/>
      <c r="E8" s="26"/>
      <c r="F8" s="26"/>
      <c r="G8" s="26"/>
      <c r="H8" s="26"/>
      <c r="I8" s="28"/>
      <c r="L8" s="56">
        <v>5</v>
      </c>
    </row>
    <row r="9" spans="2:12" ht="12.75">
      <c r="B9" s="48"/>
      <c r="C9" s="46"/>
      <c r="D9" s="31"/>
      <c r="E9" s="31"/>
      <c r="F9" s="31"/>
      <c r="G9" s="31"/>
      <c r="H9" s="31"/>
      <c r="I9" s="32"/>
      <c r="L9">
        <v>2.25</v>
      </c>
    </row>
    <row r="10" spans="2:12" ht="12.75">
      <c r="B10" s="3"/>
      <c r="C10" s="3"/>
      <c r="D10" s="3"/>
      <c r="E10" s="3"/>
      <c r="F10" s="45"/>
      <c r="G10" s="3"/>
      <c r="H10" s="3"/>
      <c r="I10" s="3"/>
      <c r="L10" s="11">
        <f>L9/100</f>
        <v>0.0225</v>
      </c>
    </row>
    <row r="11" ht="12.75">
      <c r="C11" s="1"/>
    </row>
    <row r="12" spans="1:9" ht="15.75">
      <c r="A12" s="34" t="s">
        <v>0</v>
      </c>
      <c r="B12" s="18" t="s">
        <v>4</v>
      </c>
      <c r="C12" s="37" t="s">
        <v>23</v>
      </c>
      <c r="D12" s="5"/>
      <c r="E12" s="5"/>
      <c r="F12" s="5"/>
      <c r="G12" s="5"/>
      <c r="H12" s="5"/>
      <c r="I12" s="6"/>
    </row>
    <row r="13" spans="1:9" ht="15.75">
      <c r="A13" s="17"/>
      <c r="B13" s="19" t="s">
        <v>4</v>
      </c>
      <c r="C13" s="14" t="s">
        <v>21</v>
      </c>
      <c r="D13" s="2"/>
      <c r="E13" s="2"/>
      <c r="F13" s="2"/>
      <c r="G13" s="2"/>
      <c r="H13" s="2"/>
      <c r="I13" s="8"/>
    </row>
    <row r="14" spans="1:9" ht="15.75">
      <c r="A14" s="17"/>
      <c r="B14" s="2"/>
      <c r="C14" s="14" t="s">
        <v>5</v>
      </c>
      <c r="D14" s="2"/>
      <c r="E14" s="2"/>
      <c r="F14" s="2"/>
      <c r="G14" s="2"/>
      <c r="H14" s="2"/>
      <c r="I14" s="8"/>
    </row>
    <row r="15" spans="1:9" ht="15.75">
      <c r="A15" s="35" t="s">
        <v>3</v>
      </c>
      <c r="B15" s="1"/>
      <c r="C15" s="16" t="s">
        <v>6</v>
      </c>
      <c r="D15" s="1"/>
      <c r="E15" s="1"/>
      <c r="F15" s="1"/>
      <c r="G15" s="1"/>
      <c r="H15" s="1"/>
      <c r="I15" s="10"/>
    </row>
    <row r="17" spans="2:4" ht="12.75">
      <c r="B17" s="3"/>
      <c r="C17" s="3"/>
      <c r="D17" s="3"/>
    </row>
    <row r="18" spans="1:10" ht="12.75">
      <c r="A18" s="3"/>
      <c r="E18" s="3"/>
      <c r="F18" s="40"/>
      <c r="G18" s="41"/>
      <c r="H18" s="42"/>
      <c r="I18" s="3"/>
      <c r="J18" s="3"/>
    </row>
    <row r="19" spans="1:10" ht="12.75">
      <c r="A19" s="3"/>
      <c r="B19" s="50" t="s">
        <v>14</v>
      </c>
      <c r="C19" s="66"/>
      <c r="D19" s="76"/>
      <c r="E19" s="52"/>
      <c r="F19" s="53"/>
      <c r="G19" s="53"/>
      <c r="H19" s="57"/>
      <c r="I19" s="53"/>
      <c r="J19" s="53"/>
    </row>
    <row r="20" spans="1:10" ht="12.75">
      <c r="A20" s="3"/>
      <c r="B20" s="67" t="s">
        <v>19</v>
      </c>
      <c r="C20" s="53"/>
      <c r="D20" s="53"/>
      <c r="E20" s="78"/>
      <c r="F20" s="53"/>
      <c r="G20" s="58"/>
      <c r="H20" s="59"/>
      <c r="I20" s="53"/>
      <c r="J20" s="53"/>
    </row>
    <row r="21" spans="1:10" ht="12.75">
      <c r="A21" s="3"/>
      <c r="B21" s="67" t="s">
        <v>20</v>
      </c>
      <c r="C21" s="53"/>
      <c r="D21" s="58"/>
      <c r="E21" s="74"/>
      <c r="F21" s="53"/>
      <c r="G21" s="53"/>
      <c r="H21" s="57"/>
      <c r="I21" s="58"/>
      <c r="J21" s="53"/>
    </row>
    <row r="22" spans="1:10" ht="12.75">
      <c r="A22" s="3"/>
      <c r="B22" s="7"/>
      <c r="C22" s="53"/>
      <c r="D22" s="60"/>
      <c r="E22" s="68"/>
      <c r="F22" s="53"/>
      <c r="G22" s="58"/>
      <c r="H22" s="57"/>
      <c r="I22" s="53"/>
      <c r="J22" s="53"/>
    </row>
    <row r="23" spans="1:10" ht="12.75">
      <c r="A23" s="3"/>
      <c r="B23" s="69" t="s">
        <v>16</v>
      </c>
      <c r="C23" s="70"/>
      <c r="D23" s="77"/>
      <c r="E23" s="79"/>
      <c r="F23" s="53"/>
      <c r="G23" s="58"/>
      <c r="H23" s="57"/>
      <c r="I23" s="53"/>
      <c r="J23" s="53"/>
    </row>
    <row r="24" spans="1:10" ht="12.75">
      <c r="A24" s="3"/>
      <c r="B24" s="53"/>
      <c r="C24" s="53"/>
      <c r="D24" s="53"/>
      <c r="E24" s="58"/>
      <c r="F24" s="53"/>
      <c r="G24" s="53"/>
      <c r="H24" s="53"/>
      <c r="I24" s="53"/>
      <c r="J24" s="53"/>
    </row>
    <row r="25" spans="1:10" ht="12.75">
      <c r="A25" s="3"/>
      <c r="B25" s="53"/>
      <c r="C25" s="53"/>
      <c r="D25" s="58"/>
      <c r="E25" s="58"/>
      <c r="F25" s="53"/>
      <c r="G25" s="62"/>
      <c r="H25" s="53"/>
      <c r="I25" s="63"/>
      <c r="J25" s="53"/>
    </row>
    <row r="26" spans="1:10" ht="12.75">
      <c r="A26" s="3"/>
      <c r="B26" s="53"/>
      <c r="C26" s="53"/>
      <c r="D26" s="3"/>
      <c r="E26" s="65"/>
      <c r="F26" s="53"/>
      <c r="G26" s="53"/>
      <c r="H26" s="53"/>
      <c r="I26" s="53"/>
      <c r="J26" s="53"/>
    </row>
    <row r="27" spans="1:10" ht="12.75">
      <c r="A27" s="3"/>
      <c r="B27" s="3"/>
      <c r="C27" s="53"/>
      <c r="D27" s="3"/>
      <c r="E27" s="53"/>
      <c r="F27" s="53"/>
      <c r="G27" s="53"/>
      <c r="H27" s="53"/>
      <c r="I27" s="53"/>
      <c r="J27" s="53"/>
    </row>
    <row r="28" spans="1:10" ht="12.75">
      <c r="A28" s="3"/>
      <c r="B28" s="3"/>
      <c r="C28" s="3"/>
      <c r="D28" s="3"/>
      <c r="E28" s="3"/>
      <c r="F28" s="53"/>
      <c r="G28" s="53"/>
      <c r="H28" s="53"/>
      <c r="I28" s="53"/>
      <c r="J28" s="53"/>
    </row>
    <row r="29" spans="1:10" ht="12.75">
      <c r="A29" s="3"/>
      <c r="B29" s="3"/>
      <c r="C29" s="3"/>
      <c r="D29" s="3"/>
      <c r="E29" s="3"/>
      <c r="F29" s="53"/>
      <c r="G29" s="61"/>
      <c r="H29" s="53"/>
      <c r="I29" s="53"/>
      <c r="J29" s="53"/>
    </row>
    <row r="30" spans="1:10" ht="12.75">
      <c r="A30" s="3"/>
      <c r="B30" s="53"/>
      <c r="C30" s="53"/>
      <c r="D30" s="3"/>
      <c r="E30" s="58"/>
      <c r="F30" s="53"/>
      <c r="G30" s="53"/>
      <c r="H30" s="53"/>
      <c r="I30" s="53"/>
      <c r="J30" s="53"/>
    </row>
    <row r="31" spans="1:10" ht="12.75">
      <c r="A31" s="3"/>
      <c r="B31" s="53"/>
      <c r="C31" s="53"/>
      <c r="D31" s="53"/>
      <c r="E31" s="58"/>
      <c r="F31" s="53"/>
      <c r="G31" s="62"/>
      <c r="H31" s="53"/>
      <c r="I31" s="53"/>
      <c r="J31" s="53"/>
    </row>
    <row r="32" spans="1:10" ht="12.75">
      <c r="A32" s="3"/>
      <c r="B32" s="53"/>
      <c r="C32" s="61"/>
      <c r="D32" s="53"/>
      <c r="E32" s="58"/>
      <c r="F32" s="53"/>
      <c r="G32" s="53"/>
      <c r="H32" s="53"/>
      <c r="I32" s="53"/>
      <c r="J32" s="53"/>
    </row>
    <row r="33" spans="1:10" ht="12.75">
      <c r="A33" s="3"/>
      <c r="B33" s="51"/>
      <c r="C33" s="61"/>
      <c r="D33" s="53"/>
      <c r="E33" s="58"/>
      <c r="F33" s="53"/>
      <c r="G33" s="63"/>
      <c r="H33" s="64"/>
      <c r="I33" s="53"/>
      <c r="J33" s="53"/>
    </row>
    <row r="34" spans="1:10" ht="12.75">
      <c r="A34" s="3"/>
      <c r="B34" s="53"/>
      <c r="C34" s="61"/>
      <c r="D34" s="53"/>
      <c r="E34" s="58"/>
      <c r="F34" s="53"/>
      <c r="G34" s="53"/>
      <c r="H34" s="53"/>
      <c r="I34" s="53"/>
      <c r="J34" s="53"/>
    </row>
    <row r="35" spans="1:10" ht="12.75">
      <c r="A35" s="3"/>
      <c r="B35" s="53"/>
      <c r="C35" s="61"/>
      <c r="D35" s="53"/>
      <c r="E35" s="58"/>
      <c r="F35" s="53"/>
      <c r="G35" s="53"/>
      <c r="H35" s="53"/>
      <c r="I35" s="53"/>
      <c r="J35" s="5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M45"/>
  <sheetViews>
    <sheetView workbookViewId="0" topLeftCell="A1">
      <selection activeCell="A1" sqref="A1"/>
    </sheetView>
  </sheetViews>
  <sheetFormatPr defaultColWidth="9.140625" defaultRowHeight="12.75"/>
  <cols>
    <col min="5" max="5" width="9.7109375" style="0" customWidth="1"/>
    <col min="6" max="6" width="8.7109375" style="0" customWidth="1"/>
    <col min="9" max="9" width="9.00390625" style="0" customWidth="1"/>
    <col min="12" max="13" width="0" style="0" hidden="1" customWidth="1"/>
  </cols>
  <sheetData>
    <row r="1" ht="18.75">
      <c r="D1" s="13" t="str">
        <f>step1!D1</f>
        <v>Nominal and Effective Interest</v>
      </c>
    </row>
    <row r="2" ht="18.75">
      <c r="D2" s="13" t="str">
        <f>step1!D2</f>
        <v>Investment problems</v>
      </c>
    </row>
    <row r="5" spans="1:9" ht="12.75">
      <c r="A5" s="2"/>
      <c r="B5" s="22" t="str">
        <f>step1!B5</f>
        <v>You plan to invest money in a money market to save for the new boat you always</v>
      </c>
      <c r="C5" s="23"/>
      <c r="D5" s="23"/>
      <c r="E5" s="23"/>
      <c r="F5" s="23"/>
      <c r="G5" s="23"/>
      <c r="H5" s="23"/>
      <c r="I5" s="24"/>
    </row>
    <row r="6" spans="1:13" ht="12.75">
      <c r="A6" s="2"/>
      <c r="B6" s="25" t="str">
        <f>step1!B6</f>
        <v>wanted but could never seem to afford.  The credit union account offers interest at</v>
      </c>
      <c r="C6" s="26"/>
      <c r="D6" s="26"/>
      <c r="E6" s="26"/>
      <c r="F6" s="26"/>
      <c r="G6" s="26"/>
      <c r="H6" s="33"/>
      <c r="I6" s="28"/>
      <c r="L6" s="87">
        <f>EXP($E$20)-1</f>
        <v>0</v>
      </c>
      <c r="M6" t="s">
        <v>25</v>
      </c>
    </row>
    <row r="7" spans="1:12" ht="12.75">
      <c r="A7" s="2"/>
      <c r="B7" s="25" t="str">
        <f>step1!B7</f>
        <v>a effective 2.25% interest per quarter compounded monthly.</v>
      </c>
      <c r="C7" s="26"/>
      <c r="D7" s="26"/>
      <c r="E7" s="26"/>
      <c r="F7" s="26"/>
      <c r="G7" s="26"/>
      <c r="H7" s="26"/>
      <c r="I7" s="28"/>
      <c r="L7" s="87">
        <f>step1!$L$10</f>
        <v>0.0225</v>
      </c>
    </row>
    <row r="8" spans="1:13" ht="12.75">
      <c r="A8" s="2"/>
      <c r="B8" s="25" t="str">
        <f>step1!B8</f>
        <v>If you invest $4000 now how much will you have in the account in 5 years?</v>
      </c>
      <c r="C8" s="26"/>
      <c r="D8" s="26"/>
      <c r="E8" s="26"/>
      <c r="F8" s="26"/>
      <c r="G8" s="26"/>
      <c r="H8" s="26"/>
      <c r="I8" s="28"/>
      <c r="L8" s="87" t="e">
        <f>EFFECT($E$20,$E$21)</f>
        <v>#NAME?</v>
      </c>
      <c r="M8" t="s">
        <v>24</v>
      </c>
    </row>
    <row r="9" spans="1:9" ht="12.75">
      <c r="A9" s="2"/>
      <c r="B9" s="30"/>
      <c r="C9" s="31"/>
      <c r="D9" s="31"/>
      <c r="E9" s="31"/>
      <c r="F9" s="31"/>
      <c r="G9" s="31"/>
      <c r="H9" s="31"/>
      <c r="I9" s="32"/>
    </row>
    <row r="10" spans="1:9" ht="12.75">
      <c r="A10" s="2"/>
      <c r="B10" s="3"/>
      <c r="C10" s="3"/>
      <c r="D10" s="3"/>
      <c r="E10" s="3"/>
      <c r="F10" s="47"/>
      <c r="G10" s="3"/>
      <c r="H10" s="3"/>
      <c r="I10" s="3"/>
    </row>
    <row r="12" spans="1:9" ht="15.75">
      <c r="A12" s="34" t="s">
        <v>1</v>
      </c>
      <c r="B12" s="18" t="s">
        <v>4</v>
      </c>
      <c r="C12" s="15" t="s">
        <v>22</v>
      </c>
      <c r="D12" s="5"/>
      <c r="E12" s="5"/>
      <c r="F12" s="5"/>
      <c r="G12" s="5"/>
      <c r="H12" s="5"/>
      <c r="I12" s="6"/>
    </row>
    <row r="13" spans="1:9" ht="15">
      <c r="A13" s="20"/>
      <c r="B13" s="19" t="s">
        <v>4</v>
      </c>
      <c r="C13" s="37" t="s">
        <v>27</v>
      </c>
      <c r="D13" s="2"/>
      <c r="E13" s="2"/>
      <c r="F13" s="2"/>
      <c r="G13" s="2"/>
      <c r="H13" s="2"/>
      <c r="I13" s="8"/>
    </row>
    <row r="14" spans="1:9" ht="15.75">
      <c r="A14" s="20"/>
      <c r="B14" s="19"/>
      <c r="C14" s="14" t="s">
        <v>7</v>
      </c>
      <c r="D14" s="2"/>
      <c r="E14" s="2"/>
      <c r="F14" s="2"/>
      <c r="G14" s="2"/>
      <c r="H14" s="2"/>
      <c r="I14" s="8"/>
    </row>
    <row r="15" spans="1:9" ht="12.75" customHeight="1">
      <c r="A15" s="21"/>
      <c r="B15" s="54"/>
      <c r="C15" s="1"/>
      <c r="D15" s="1"/>
      <c r="E15" s="1"/>
      <c r="F15" s="1"/>
      <c r="G15" s="1"/>
      <c r="H15" s="1"/>
      <c r="I15" s="10"/>
    </row>
    <row r="16" spans="1:9" ht="12.75">
      <c r="A16" s="3"/>
      <c r="B16" s="3"/>
      <c r="C16" s="3"/>
      <c r="D16" s="3"/>
      <c r="E16" s="3"/>
      <c r="F16" s="3"/>
      <c r="G16" s="38"/>
      <c r="H16" s="3"/>
      <c r="I16" s="3"/>
    </row>
    <row r="17" spans="1:9" ht="12.75">
      <c r="A17" s="3"/>
      <c r="B17" s="3"/>
      <c r="C17" s="3"/>
      <c r="D17" s="3"/>
      <c r="E17" s="3"/>
      <c r="F17" s="3"/>
      <c r="G17" s="3"/>
      <c r="H17" s="3"/>
      <c r="I17" s="3"/>
    </row>
    <row r="18" spans="1:10" ht="12.75">
      <c r="A18" s="3"/>
      <c r="E18" s="3"/>
      <c r="F18" s="40"/>
      <c r="G18" s="41"/>
      <c r="H18" s="42"/>
      <c r="I18" s="3"/>
      <c r="J18" s="3"/>
    </row>
    <row r="19" spans="1:11" ht="12.75">
      <c r="A19" s="3"/>
      <c r="B19" s="50" t="s">
        <v>14</v>
      </c>
      <c r="C19" s="66"/>
      <c r="D19" s="76"/>
      <c r="E19" s="52"/>
      <c r="F19" s="53"/>
      <c r="G19" s="53"/>
      <c r="H19" s="57"/>
      <c r="I19" s="53"/>
      <c r="J19" s="53"/>
      <c r="K19" s="12"/>
    </row>
    <row r="20" spans="1:10" ht="12.75">
      <c r="A20" s="3"/>
      <c r="B20" s="67" t="s">
        <v>19</v>
      </c>
      <c r="C20" s="53"/>
      <c r="D20" s="53"/>
      <c r="E20" s="80"/>
      <c r="F20" s="53"/>
      <c r="G20" s="58"/>
      <c r="H20" s="59"/>
      <c r="I20" s="53"/>
      <c r="J20" s="53"/>
    </row>
    <row r="21" spans="1:10" ht="12.75">
      <c r="A21" s="3"/>
      <c r="B21" s="67" t="s">
        <v>20</v>
      </c>
      <c r="C21" s="53"/>
      <c r="D21" s="58"/>
      <c r="E21" s="68"/>
      <c r="F21" s="53"/>
      <c r="G21" s="53"/>
      <c r="H21" s="57"/>
      <c r="I21" s="58"/>
      <c r="J21" s="53"/>
    </row>
    <row r="22" spans="1:10" ht="12.75">
      <c r="A22" s="3"/>
      <c r="B22" s="7"/>
      <c r="C22" s="53"/>
      <c r="D22" s="60"/>
      <c r="E22" s="68"/>
      <c r="F22" s="53"/>
      <c r="G22" s="58"/>
      <c r="H22" s="57"/>
      <c r="I22" s="53"/>
      <c r="J22" s="53"/>
    </row>
    <row r="23" spans="1:10" ht="12.75">
      <c r="A23" s="3"/>
      <c r="B23" s="69" t="s">
        <v>16</v>
      </c>
      <c r="C23" s="70"/>
      <c r="D23" s="77"/>
      <c r="E23" s="87">
        <f>step1!$L$10</f>
        <v>0.0225</v>
      </c>
      <c r="G23" s="58"/>
      <c r="H23" s="57"/>
      <c r="I23" s="53"/>
      <c r="J23" s="53"/>
    </row>
    <row r="24" spans="1:10" ht="12.75">
      <c r="A24" s="3"/>
      <c r="B24" s="53"/>
      <c r="C24" s="53"/>
      <c r="D24" s="53"/>
      <c r="E24" s="58"/>
      <c r="F24" s="53"/>
      <c r="G24" s="53"/>
      <c r="H24" s="53"/>
      <c r="I24" s="53"/>
      <c r="J24" s="53"/>
    </row>
    <row r="25" spans="1:10" ht="12.75">
      <c r="A25" s="3"/>
      <c r="B25" s="53"/>
      <c r="C25" s="53"/>
      <c r="D25" s="58"/>
      <c r="E25" s="58"/>
      <c r="F25" s="53"/>
      <c r="G25" s="62"/>
      <c r="H25" s="53"/>
      <c r="I25" s="63"/>
      <c r="J25" s="53"/>
    </row>
    <row r="26" spans="1:10" ht="12.75">
      <c r="A26" s="3"/>
      <c r="B26" s="71" t="s">
        <v>15</v>
      </c>
      <c r="C26" s="66"/>
      <c r="D26" s="5"/>
      <c r="E26" s="82"/>
      <c r="F26" s="53"/>
      <c r="G26" s="53"/>
      <c r="H26" s="53"/>
      <c r="I26" s="53"/>
      <c r="J26" s="53"/>
    </row>
    <row r="27" spans="1:10" ht="12.75">
      <c r="A27" s="3"/>
      <c r="B27" s="7" t="s">
        <v>17</v>
      </c>
      <c r="C27" s="53"/>
      <c r="D27" s="2"/>
      <c r="E27" s="74"/>
      <c r="F27" s="53"/>
      <c r="G27" s="53"/>
      <c r="H27" s="53"/>
      <c r="I27" s="53"/>
      <c r="J27" s="53"/>
    </row>
    <row r="28" spans="1:10" ht="12.75">
      <c r="A28" s="3"/>
      <c r="B28" s="7" t="s">
        <v>18</v>
      </c>
      <c r="C28" s="2"/>
      <c r="D28" s="2"/>
      <c r="E28" s="83"/>
      <c r="F28" s="53"/>
      <c r="G28" s="53"/>
      <c r="H28" s="53"/>
      <c r="I28" s="53"/>
      <c r="J28" s="53"/>
    </row>
    <row r="29" spans="1:10" ht="12.75">
      <c r="A29" s="3"/>
      <c r="B29" s="7"/>
      <c r="C29" s="2"/>
      <c r="D29" s="2"/>
      <c r="E29" s="8"/>
      <c r="F29" s="53"/>
      <c r="G29" s="61"/>
      <c r="H29" s="53"/>
      <c r="I29" s="53"/>
      <c r="J29" s="53"/>
    </row>
    <row r="30" spans="1:10" ht="12.75">
      <c r="A30" s="3"/>
      <c r="B30" s="69" t="s">
        <v>9</v>
      </c>
      <c r="C30" s="72"/>
      <c r="D30" s="1"/>
      <c r="E30" s="75"/>
      <c r="F30" s="53"/>
      <c r="G30" s="53"/>
      <c r="H30" s="53"/>
      <c r="I30" s="53"/>
      <c r="J30" s="53"/>
    </row>
    <row r="31" spans="1:10" ht="12.75">
      <c r="A31" s="3"/>
      <c r="B31" s="53"/>
      <c r="C31" s="53"/>
      <c r="D31" s="53"/>
      <c r="E31" s="58"/>
      <c r="F31" s="53"/>
      <c r="G31" s="62"/>
      <c r="H31" s="53"/>
      <c r="I31" s="53"/>
      <c r="J31" s="53"/>
    </row>
    <row r="32" spans="1:10" ht="12.75">
      <c r="A32" s="3"/>
      <c r="B32" s="53"/>
      <c r="C32" s="61"/>
      <c r="D32" s="53"/>
      <c r="E32" s="58"/>
      <c r="F32" s="53"/>
      <c r="G32" s="53"/>
      <c r="H32" s="53"/>
      <c r="I32" s="53"/>
      <c r="J32" s="53"/>
    </row>
    <row r="33" spans="1:10" ht="12.75">
      <c r="A33" s="3"/>
      <c r="B33" s="51"/>
      <c r="C33" s="61"/>
      <c r="D33" s="53"/>
      <c r="E33" s="58"/>
      <c r="F33" s="53"/>
      <c r="G33" s="63"/>
      <c r="H33" s="64"/>
      <c r="I33" s="53"/>
      <c r="J33" s="53"/>
    </row>
    <row r="34" spans="1:10" ht="12.75">
      <c r="A34" s="3"/>
      <c r="B34" s="53"/>
      <c r="C34" s="61"/>
      <c r="D34" s="53"/>
      <c r="E34" s="58"/>
      <c r="F34" s="53"/>
      <c r="G34" s="53"/>
      <c r="H34" s="53"/>
      <c r="I34" s="53"/>
      <c r="J34" s="53"/>
    </row>
    <row r="35" spans="1:10" ht="12.75">
      <c r="A35" s="3"/>
      <c r="B35" s="53"/>
      <c r="C35" s="61"/>
      <c r="D35" s="53"/>
      <c r="E35" s="58"/>
      <c r="F35" s="53"/>
      <c r="G35" s="53"/>
      <c r="H35" s="53"/>
      <c r="I35" s="53"/>
      <c r="J35" s="5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39"/>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5"/>
  <dimension ref="A1:M62"/>
  <sheetViews>
    <sheetView workbookViewId="0" topLeftCell="A5">
      <selection activeCell="G26" sqref="G26"/>
    </sheetView>
  </sheetViews>
  <sheetFormatPr defaultColWidth="9.140625" defaultRowHeight="12.75"/>
  <cols>
    <col min="5" max="5" width="9.7109375" style="0" customWidth="1"/>
    <col min="6" max="6" width="8.7109375" style="0" customWidth="1"/>
    <col min="12" max="12" width="9.00390625" style="0" customWidth="1"/>
  </cols>
  <sheetData>
    <row r="1" ht="18.75">
      <c r="D1" s="13" t="str">
        <f>step1!D1</f>
        <v>Nominal and Effective Interest</v>
      </c>
    </row>
    <row r="2" ht="18.75">
      <c r="D2" s="13" t="str">
        <f>step1!D2</f>
        <v>Investment problems</v>
      </c>
    </row>
    <row r="5" spans="1:9" ht="12.75">
      <c r="A5" s="2"/>
      <c r="B5" s="22" t="str">
        <f>step1!B5</f>
        <v>You plan to invest money in a money market to save for the new boat you always</v>
      </c>
      <c r="C5" s="23"/>
      <c r="D5" s="23"/>
      <c r="E5" s="23"/>
      <c r="F5" s="23"/>
      <c r="G5" s="23"/>
      <c r="H5" s="23"/>
      <c r="I5" s="24"/>
    </row>
    <row r="6" spans="1:9" ht="12.75">
      <c r="A6" s="2"/>
      <c r="B6" s="25" t="str">
        <f>step1!B6</f>
        <v>wanted but could never seem to afford.  The credit union account offers interest at</v>
      </c>
      <c r="C6" s="26"/>
      <c r="D6" s="26"/>
      <c r="E6" s="26"/>
      <c r="F6" s="26"/>
      <c r="G6" s="26"/>
      <c r="H6" s="33"/>
      <c r="I6" s="28"/>
    </row>
    <row r="7" spans="1:12" ht="12.75">
      <c r="A7" s="2"/>
      <c r="B7" s="25" t="str">
        <f>step1!B7</f>
        <v>a effective 2.25% interest per quarter compounded monthly.</v>
      </c>
      <c r="C7" s="26"/>
      <c r="D7" s="26"/>
      <c r="E7" s="26"/>
      <c r="F7" s="26"/>
      <c r="G7" s="26"/>
      <c r="H7" s="26"/>
      <c r="I7" s="28"/>
      <c r="L7" s="43"/>
    </row>
    <row r="8" spans="1:12" ht="12.75">
      <c r="A8" s="2"/>
      <c r="B8" s="25" t="str">
        <f>step1!B8</f>
        <v>If you invest $4000 now how much will you have in the account in 5 years?</v>
      </c>
      <c r="C8" s="26"/>
      <c r="D8" s="26"/>
      <c r="E8" s="26"/>
      <c r="F8" s="26"/>
      <c r="G8" s="26"/>
      <c r="H8" s="26"/>
      <c r="I8" s="28"/>
      <c r="L8" s="49"/>
    </row>
    <row r="9" spans="1:12" ht="12.75">
      <c r="A9" s="2"/>
      <c r="B9" s="30"/>
      <c r="C9" s="31"/>
      <c r="D9" s="31"/>
      <c r="E9" s="31"/>
      <c r="F9" s="31"/>
      <c r="G9" s="31"/>
      <c r="H9" s="31"/>
      <c r="I9" s="32"/>
      <c r="L9" s="44"/>
    </row>
    <row r="10" spans="1:12" ht="12.75">
      <c r="A10" s="2"/>
      <c r="B10" s="3"/>
      <c r="C10" s="3"/>
      <c r="D10" s="3"/>
      <c r="E10" s="3"/>
      <c r="F10" s="47"/>
      <c r="G10" s="3"/>
      <c r="H10" s="3"/>
      <c r="I10" s="3"/>
      <c r="L10" s="43"/>
    </row>
    <row r="11" ht="12.75">
      <c r="L11" s="49"/>
    </row>
    <row r="12" spans="1:9" ht="15.75">
      <c r="A12" s="34" t="s">
        <v>2</v>
      </c>
      <c r="B12" s="36"/>
      <c r="C12" s="5"/>
      <c r="D12" s="5"/>
      <c r="E12" s="5"/>
      <c r="F12" s="5"/>
      <c r="G12" s="5"/>
      <c r="H12" s="5"/>
      <c r="I12" s="6"/>
    </row>
    <row r="13" spans="1:9" ht="15.75">
      <c r="A13" s="7"/>
      <c r="B13" s="14" t="s">
        <v>8</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E18" s="3"/>
      <c r="F18" s="40"/>
      <c r="G18" s="41"/>
      <c r="H18" s="42"/>
      <c r="I18" s="3"/>
      <c r="J18" s="3"/>
    </row>
    <row r="19" spans="1:10" ht="12.75">
      <c r="A19" s="3"/>
      <c r="B19" s="50" t="s">
        <v>14</v>
      </c>
      <c r="C19" s="66"/>
      <c r="D19" s="76"/>
      <c r="E19" s="52"/>
      <c r="F19" s="53"/>
      <c r="G19" s="53"/>
      <c r="H19" s="57"/>
      <c r="I19" s="53"/>
      <c r="J19" s="53"/>
    </row>
    <row r="20" spans="1:13" ht="12.75">
      <c r="A20" s="3"/>
      <c r="B20" s="67" t="s">
        <v>19</v>
      </c>
      <c r="C20" s="53"/>
      <c r="D20" s="53"/>
      <c r="E20" s="80"/>
      <c r="F20" s="53"/>
      <c r="G20" s="58"/>
      <c r="H20" s="59"/>
      <c r="I20" s="53"/>
      <c r="J20" s="53"/>
      <c r="K20" s="44"/>
      <c r="L20" s="43"/>
      <c r="M20" s="2"/>
    </row>
    <row r="21" spans="1:10" ht="12.75">
      <c r="A21" s="3"/>
      <c r="B21" s="67" t="s">
        <v>20</v>
      </c>
      <c r="C21" s="53"/>
      <c r="D21" s="58"/>
      <c r="E21" s="68"/>
      <c r="F21" s="53"/>
      <c r="G21" s="53"/>
      <c r="H21" s="57"/>
      <c r="I21" s="58"/>
      <c r="J21" s="53"/>
    </row>
    <row r="22" spans="1:10" ht="12.75">
      <c r="A22" s="3"/>
      <c r="B22" s="7"/>
      <c r="C22" s="53"/>
      <c r="D22" s="60"/>
      <c r="E22" s="68"/>
      <c r="F22" s="53"/>
      <c r="G22" s="58"/>
      <c r="H22" s="57"/>
      <c r="I22" s="53"/>
      <c r="J22" s="53"/>
    </row>
    <row r="23" spans="1:10" ht="12.75">
      <c r="A23" s="3"/>
      <c r="B23" s="69" t="s">
        <v>16</v>
      </c>
      <c r="C23" s="70"/>
      <c r="D23" s="77"/>
      <c r="E23" s="81">
        <f>step2!E23</f>
        <v>0.0225</v>
      </c>
      <c r="F23" s="53"/>
      <c r="G23" s="58"/>
      <c r="H23" s="57"/>
      <c r="I23" s="53"/>
      <c r="J23" s="53"/>
    </row>
    <row r="24" spans="1:10" ht="12.75">
      <c r="A24" s="3"/>
      <c r="B24" s="53"/>
      <c r="C24" s="53"/>
      <c r="D24" s="53"/>
      <c r="E24" s="58"/>
      <c r="F24" s="53"/>
      <c r="G24" s="53"/>
      <c r="H24" s="53"/>
      <c r="I24" s="53"/>
      <c r="J24" s="53"/>
    </row>
    <row r="25" spans="1:10" ht="12.75">
      <c r="A25" s="3"/>
      <c r="B25" s="53"/>
      <c r="C25" s="53"/>
      <c r="D25" s="58"/>
      <c r="E25" s="58"/>
      <c r="F25" s="53"/>
      <c r="G25" s="62"/>
      <c r="H25" s="53"/>
      <c r="I25" s="63"/>
      <c r="J25" s="53"/>
    </row>
    <row r="26" spans="1:10" ht="12.75">
      <c r="A26" s="3"/>
      <c r="B26" s="71" t="s">
        <v>15</v>
      </c>
      <c r="C26" s="66"/>
      <c r="D26" s="5"/>
      <c r="E26" s="84">
        <f>step1!L7</f>
        <v>4000</v>
      </c>
      <c r="F26" s="53"/>
      <c r="G26" s="53"/>
      <c r="H26" s="53"/>
      <c r="I26" s="53"/>
      <c r="J26" s="53"/>
    </row>
    <row r="27" spans="1:10" ht="12.75">
      <c r="A27" s="3"/>
      <c r="B27" s="7" t="s">
        <v>17</v>
      </c>
      <c r="C27" s="53"/>
      <c r="D27" s="2"/>
      <c r="E27" s="68">
        <f>step1!L3*step1!L8</f>
        <v>20</v>
      </c>
      <c r="F27" s="53"/>
      <c r="G27" s="53"/>
      <c r="H27" s="53"/>
      <c r="I27" s="53"/>
      <c r="J27" s="53"/>
    </row>
    <row r="28" spans="1:10" ht="12.75">
      <c r="A28" s="3"/>
      <c r="B28" s="7" t="s">
        <v>18</v>
      </c>
      <c r="C28" s="2"/>
      <c r="D28" s="2"/>
      <c r="E28" s="85">
        <f>step2!E23</f>
        <v>0.0225</v>
      </c>
      <c r="F28" s="53"/>
      <c r="G28" s="53"/>
      <c r="H28" s="53"/>
      <c r="I28" s="53"/>
      <c r="J28" s="53"/>
    </row>
    <row r="29" spans="1:10" ht="12.75">
      <c r="A29" s="3"/>
      <c r="B29" s="7"/>
      <c r="C29" s="2"/>
      <c r="D29" s="2"/>
      <c r="E29" s="8"/>
      <c r="F29" s="53"/>
      <c r="G29" s="61"/>
      <c r="H29" s="53"/>
      <c r="I29" s="53"/>
      <c r="J29" s="53"/>
    </row>
    <row r="30" spans="1:10" ht="12.75">
      <c r="A30" s="3"/>
      <c r="B30" s="69" t="s">
        <v>9</v>
      </c>
      <c r="C30" s="72"/>
      <c r="D30" s="1"/>
      <c r="E30" s="73">
        <f>FV(E28,E27,,-E26)</f>
        <v>6242.036802738859</v>
      </c>
      <c r="F30" s="86" t="s">
        <v>26</v>
      </c>
      <c r="G30" s="53"/>
      <c r="H30" s="53"/>
      <c r="I30" s="53"/>
      <c r="J30" s="53"/>
    </row>
    <row r="31" spans="1:10" ht="12.75">
      <c r="A31" s="3"/>
      <c r="B31" s="53"/>
      <c r="C31" s="53"/>
      <c r="D31" s="53"/>
      <c r="E31" s="58"/>
      <c r="F31" s="53"/>
      <c r="G31" s="62"/>
      <c r="H31" s="53"/>
      <c r="I31" s="53"/>
      <c r="J31" s="53"/>
    </row>
    <row r="32" spans="1:10" ht="12.75">
      <c r="A32" s="3"/>
      <c r="B32" s="53"/>
      <c r="C32" s="61"/>
      <c r="D32" s="53"/>
      <c r="E32" s="58"/>
      <c r="F32" s="53"/>
      <c r="G32" s="53"/>
      <c r="H32" s="53"/>
      <c r="I32" s="53"/>
      <c r="J32" s="53"/>
    </row>
    <row r="33" spans="1:10" ht="18">
      <c r="A33" s="3"/>
      <c r="B33" s="88" t="s">
        <v>31</v>
      </c>
      <c r="C33" s="61"/>
      <c r="D33" s="53"/>
      <c r="E33" s="58"/>
      <c r="F33" s="53"/>
      <c r="G33" s="63"/>
      <c r="H33" s="64"/>
      <c r="I33" s="53"/>
      <c r="J33" s="53"/>
    </row>
    <row r="34" spans="1:10" ht="12.75">
      <c r="A34" s="3"/>
      <c r="B34" s="53"/>
      <c r="C34" s="61"/>
      <c r="D34" s="53"/>
      <c r="E34" s="58"/>
      <c r="F34" s="53"/>
      <c r="G34" s="53"/>
      <c r="H34" s="53"/>
      <c r="I34" s="53"/>
      <c r="J34" s="53"/>
    </row>
    <row r="35" spans="1:10" ht="12.75">
      <c r="A35" s="3"/>
      <c r="B35" s="53"/>
      <c r="C35" s="61"/>
      <c r="D35" s="53"/>
      <c r="E35" s="58"/>
      <c r="F35" s="53"/>
      <c r="G35" s="53"/>
      <c r="H35" s="53"/>
      <c r="I35" s="53"/>
      <c r="J35" s="5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2.75">
      <c r="A40" s="3"/>
      <c r="B40" s="3"/>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39"/>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