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illiamh.sandholm/Dropbox/Stats book/workbooks/CALC WORKBOOKS TWO COLOR/"/>
    </mc:Choice>
  </mc:AlternateContent>
  <bookViews>
    <workbookView xWindow="12240" yWindow="2900" windowWidth="28800" windowHeight="16740"/>
  </bookViews>
  <sheets>
    <sheet name="alternative_greater" sheetId="1" r:id="rId1"/>
    <sheet name="alternative_less" sheetId="3" r:id="rId2"/>
    <sheet name="computations" sheetId="2" r:id="rId3"/>
  </sheets>
  <externalReferences>
    <externalReference r:id="rId4"/>
  </externalReferences>
  <definedNames>
    <definedName name="binomialgraphx">OFFSET([1]Binomial!$X$3,MAX(0,[1]Binomial!$B$8-4*SQRT([1]Binomial!$B$9)),):OFFSET([1]Binomial!$X$2,IF([1]Binomial!$B$4&lt;=10,[1]Binomial!$B$4+1,MIN([1]Binomial!$B$4,[1]Binomial!$B$8+4*SQRT([1]Binomial!$B$9))),)</definedName>
    <definedName name="binomialgraphy">OFFSET([1]Binomial!$Y$3,MAX(0,[1]Binomial!$B$8-4*SQRT([1]Binomial!$B$9)),):OFFSET([1]Binomial!$Y$2,IF([1]Binomial!$B$4&lt;=10,[1]Binomial!$B$4+1,MIN([1]Binomial!$B$4+1,1+[1]Binomial!$B$8+4*SQRT([1]Binomial!$B$9))),)</definedName>
    <definedName name="poissongraphx">OFFSET([1]Poisson!$X$3,MAX(0,[1]Poisson!$B$4-4*SQRT([1]Poisson!$B$8)),):OFFSET([1]Poisson!$X$2,[1]Poisson!$B$4+4*SQRT([1]Poisson!$B$8),)</definedName>
    <definedName name="poissongraphy">OFFSET([1]Poisson!$Y$3,MAX(0,[1]Poisson!$B$4-4*SQRT([1]Poisson!$B$8)),):OFFSET([1]Poisson!$Y$2,2+[1]Poisson!$B$4+4*SQRT([1]Poisson!$B$8),)</definedName>
    <definedName name="_xlnm.Print_Area" localSheetId="0">alternative_greater!$B$1:$L$22</definedName>
    <definedName name="_xlnm.Print_Area" localSheetId="1">alternative_less!$B$1:$L$22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C5" i="2"/>
  <c r="C13" i="3"/>
  <c r="C14" i="3"/>
  <c r="B4" i="2"/>
  <c r="B5" i="2"/>
  <c r="C13" i="1"/>
  <c r="C14" i="1"/>
  <c r="B2" i="2"/>
  <c r="C2" i="2"/>
  <c r="B3" i="2"/>
  <c r="C3" i="2"/>
  <c r="B7" i="2"/>
  <c r="E3" i="2"/>
  <c r="F3" i="2"/>
  <c r="G3" i="2"/>
  <c r="H3" i="2"/>
  <c r="I3" i="2"/>
  <c r="J3" i="2"/>
  <c r="K3" i="2"/>
  <c r="L3" i="2"/>
  <c r="E4" i="2"/>
  <c r="F4" i="2"/>
  <c r="G4" i="2"/>
  <c r="H4" i="2"/>
  <c r="I4" i="2"/>
  <c r="E5" i="2"/>
  <c r="F5" i="2"/>
  <c r="G5" i="2"/>
  <c r="H5" i="2"/>
  <c r="I5" i="2"/>
  <c r="E6" i="2"/>
  <c r="F6" i="2"/>
  <c r="G6" i="2"/>
  <c r="H6" i="2"/>
  <c r="I6" i="2"/>
  <c r="E7" i="2"/>
  <c r="F7" i="2"/>
  <c r="G7" i="2"/>
  <c r="H7" i="2"/>
  <c r="I7" i="2"/>
  <c r="E8" i="2"/>
  <c r="F8" i="2"/>
  <c r="G8" i="2"/>
  <c r="H8" i="2"/>
  <c r="I8" i="2"/>
  <c r="E9" i="2"/>
  <c r="F9" i="2"/>
  <c r="G9" i="2"/>
  <c r="H9" i="2"/>
  <c r="I9" i="2"/>
  <c r="E10" i="2"/>
  <c r="F10" i="2"/>
  <c r="G10" i="2"/>
  <c r="H10" i="2"/>
  <c r="I10" i="2"/>
  <c r="E11" i="2"/>
  <c r="F11" i="2"/>
  <c r="G11" i="2"/>
  <c r="H11" i="2"/>
  <c r="I11" i="2"/>
  <c r="E12" i="2"/>
  <c r="F12" i="2"/>
  <c r="G12" i="2"/>
  <c r="H12" i="2"/>
  <c r="I12" i="2"/>
  <c r="E13" i="2"/>
  <c r="F13" i="2"/>
  <c r="G13" i="2"/>
  <c r="H13" i="2"/>
  <c r="I13" i="2"/>
  <c r="E14" i="2"/>
  <c r="F14" i="2"/>
  <c r="G14" i="2"/>
  <c r="H14" i="2"/>
  <c r="I14" i="2"/>
  <c r="E15" i="2"/>
  <c r="F15" i="2"/>
  <c r="G15" i="2"/>
  <c r="H15" i="2"/>
  <c r="I15" i="2"/>
  <c r="E16" i="2"/>
  <c r="F16" i="2"/>
  <c r="G16" i="2"/>
  <c r="H16" i="2"/>
  <c r="I16" i="2"/>
  <c r="E17" i="2"/>
  <c r="F17" i="2"/>
  <c r="G17" i="2"/>
  <c r="H17" i="2"/>
  <c r="I17" i="2"/>
  <c r="E18" i="2"/>
  <c r="F18" i="2"/>
  <c r="G18" i="2"/>
  <c r="H18" i="2"/>
  <c r="I18" i="2"/>
  <c r="E19" i="2"/>
  <c r="F19" i="2"/>
  <c r="G19" i="2"/>
  <c r="H19" i="2"/>
  <c r="I19" i="2"/>
  <c r="E20" i="2"/>
  <c r="F20" i="2"/>
  <c r="G20" i="2"/>
  <c r="H20" i="2"/>
  <c r="I20" i="2"/>
  <c r="E21" i="2"/>
  <c r="F21" i="2"/>
  <c r="G21" i="2"/>
  <c r="H21" i="2"/>
  <c r="I21" i="2"/>
  <c r="E22" i="2"/>
  <c r="F22" i="2"/>
  <c r="G22" i="2"/>
  <c r="H22" i="2"/>
  <c r="I22" i="2"/>
  <c r="E23" i="2"/>
  <c r="F23" i="2"/>
  <c r="G23" i="2"/>
  <c r="H23" i="2"/>
  <c r="I23" i="2"/>
  <c r="E24" i="2"/>
  <c r="F24" i="2"/>
  <c r="G24" i="2"/>
  <c r="H24" i="2"/>
  <c r="I24" i="2"/>
  <c r="E25" i="2"/>
  <c r="F25" i="2"/>
  <c r="G25" i="2"/>
  <c r="H25" i="2"/>
  <c r="I25" i="2"/>
  <c r="E26" i="2"/>
  <c r="F26" i="2"/>
  <c r="G26" i="2"/>
  <c r="H26" i="2"/>
  <c r="I26" i="2"/>
  <c r="E27" i="2"/>
  <c r="F27" i="2"/>
  <c r="G27" i="2"/>
  <c r="H27" i="2"/>
  <c r="I27" i="2"/>
  <c r="E28" i="2"/>
  <c r="F28" i="2"/>
  <c r="G28" i="2"/>
  <c r="H28" i="2"/>
  <c r="I28" i="2"/>
  <c r="E29" i="2"/>
  <c r="F29" i="2"/>
  <c r="G29" i="2"/>
  <c r="H29" i="2"/>
  <c r="I29" i="2"/>
  <c r="E30" i="2"/>
  <c r="F30" i="2"/>
  <c r="G30" i="2"/>
  <c r="H30" i="2"/>
  <c r="I30" i="2"/>
  <c r="E31" i="2"/>
  <c r="F31" i="2"/>
  <c r="G31" i="2"/>
  <c r="H31" i="2"/>
  <c r="I31" i="2"/>
  <c r="E32" i="2"/>
  <c r="F32" i="2"/>
  <c r="G32" i="2"/>
  <c r="H32" i="2"/>
  <c r="I32" i="2"/>
  <c r="E33" i="2"/>
  <c r="F33" i="2"/>
  <c r="G33" i="2"/>
  <c r="H33" i="2"/>
  <c r="I33" i="2"/>
  <c r="E34" i="2"/>
  <c r="F34" i="2"/>
  <c r="G34" i="2"/>
  <c r="H34" i="2"/>
  <c r="I34" i="2"/>
  <c r="E35" i="2"/>
  <c r="F35" i="2"/>
  <c r="G35" i="2"/>
  <c r="H35" i="2"/>
  <c r="I35" i="2"/>
  <c r="E36" i="2"/>
  <c r="F36" i="2"/>
  <c r="G36" i="2"/>
  <c r="H36" i="2"/>
  <c r="I36" i="2"/>
  <c r="E37" i="2"/>
  <c r="F37" i="2"/>
  <c r="G37" i="2"/>
  <c r="H37" i="2"/>
  <c r="I37" i="2"/>
  <c r="E38" i="2"/>
  <c r="F38" i="2"/>
  <c r="G38" i="2"/>
  <c r="H38" i="2"/>
  <c r="I38" i="2"/>
  <c r="E39" i="2"/>
  <c r="F39" i="2"/>
  <c r="G39" i="2"/>
  <c r="H39" i="2"/>
  <c r="I39" i="2"/>
  <c r="E40" i="2"/>
  <c r="F40" i="2"/>
  <c r="G40" i="2"/>
  <c r="H40" i="2"/>
  <c r="I40" i="2"/>
  <c r="E41" i="2"/>
  <c r="F41" i="2"/>
  <c r="G41" i="2"/>
  <c r="H41" i="2"/>
  <c r="I41" i="2"/>
  <c r="E42" i="2"/>
  <c r="F42" i="2"/>
  <c r="G42" i="2"/>
  <c r="H42" i="2"/>
  <c r="I42" i="2"/>
  <c r="E43" i="2"/>
  <c r="F43" i="2"/>
  <c r="G43" i="2"/>
  <c r="H43" i="2"/>
  <c r="I43" i="2"/>
  <c r="E44" i="2"/>
  <c r="F44" i="2"/>
  <c r="G44" i="2"/>
  <c r="H44" i="2"/>
  <c r="I44" i="2"/>
  <c r="E45" i="2"/>
  <c r="F45" i="2"/>
  <c r="G45" i="2"/>
  <c r="H45" i="2"/>
  <c r="I45" i="2"/>
  <c r="E46" i="2"/>
  <c r="F46" i="2"/>
  <c r="G46" i="2"/>
  <c r="H46" i="2"/>
  <c r="I46" i="2"/>
  <c r="E47" i="2"/>
  <c r="F47" i="2"/>
  <c r="G47" i="2"/>
  <c r="H47" i="2"/>
  <c r="I47" i="2"/>
  <c r="E48" i="2"/>
  <c r="F48" i="2"/>
  <c r="G48" i="2"/>
  <c r="H48" i="2"/>
  <c r="I48" i="2"/>
  <c r="E49" i="2"/>
  <c r="F49" i="2"/>
  <c r="G49" i="2"/>
  <c r="H49" i="2"/>
  <c r="I49" i="2"/>
  <c r="E50" i="2"/>
  <c r="F50" i="2"/>
  <c r="G50" i="2"/>
  <c r="H50" i="2"/>
  <c r="I50" i="2"/>
  <c r="E51" i="2"/>
  <c r="F51" i="2"/>
  <c r="G51" i="2"/>
  <c r="H51" i="2"/>
  <c r="I51" i="2"/>
  <c r="E52" i="2"/>
  <c r="F52" i="2"/>
  <c r="G52" i="2"/>
  <c r="H52" i="2"/>
  <c r="I52" i="2"/>
  <c r="E53" i="2"/>
  <c r="F53" i="2"/>
  <c r="G53" i="2"/>
  <c r="H53" i="2"/>
  <c r="I53" i="2"/>
  <c r="E54" i="2"/>
  <c r="F54" i="2"/>
  <c r="G54" i="2"/>
  <c r="H54" i="2"/>
  <c r="I54" i="2"/>
  <c r="E55" i="2"/>
  <c r="F55" i="2"/>
  <c r="G55" i="2"/>
  <c r="H55" i="2"/>
  <c r="I55" i="2"/>
  <c r="E56" i="2"/>
  <c r="F56" i="2"/>
  <c r="G56" i="2"/>
  <c r="H56" i="2"/>
  <c r="I56" i="2"/>
  <c r="E57" i="2"/>
  <c r="F57" i="2"/>
  <c r="G57" i="2"/>
  <c r="H57" i="2"/>
  <c r="I57" i="2"/>
  <c r="E58" i="2"/>
  <c r="F58" i="2"/>
  <c r="G58" i="2"/>
  <c r="H58" i="2"/>
  <c r="I58" i="2"/>
  <c r="E59" i="2"/>
  <c r="F59" i="2"/>
  <c r="G59" i="2"/>
  <c r="H59" i="2"/>
  <c r="I59" i="2"/>
  <c r="E60" i="2"/>
  <c r="F60" i="2"/>
  <c r="G60" i="2"/>
  <c r="H60" i="2"/>
  <c r="I60" i="2"/>
  <c r="E61" i="2"/>
  <c r="F61" i="2"/>
  <c r="G61" i="2"/>
  <c r="H61" i="2"/>
  <c r="I61" i="2"/>
  <c r="E62" i="2"/>
  <c r="F62" i="2"/>
  <c r="G62" i="2"/>
  <c r="H62" i="2"/>
  <c r="I62" i="2"/>
  <c r="E63" i="2"/>
  <c r="F63" i="2"/>
  <c r="G63" i="2"/>
  <c r="H63" i="2"/>
  <c r="I63" i="2"/>
  <c r="E64" i="2"/>
  <c r="F64" i="2"/>
  <c r="G64" i="2"/>
  <c r="H64" i="2"/>
  <c r="I64" i="2"/>
  <c r="E65" i="2"/>
  <c r="F65" i="2"/>
  <c r="G65" i="2"/>
  <c r="H65" i="2"/>
  <c r="I65" i="2"/>
  <c r="E66" i="2"/>
  <c r="F66" i="2"/>
  <c r="G66" i="2"/>
  <c r="H66" i="2"/>
  <c r="I66" i="2"/>
  <c r="E67" i="2"/>
  <c r="F67" i="2"/>
  <c r="G67" i="2"/>
  <c r="H67" i="2"/>
  <c r="I67" i="2"/>
  <c r="E68" i="2"/>
  <c r="F68" i="2"/>
  <c r="G68" i="2"/>
  <c r="H68" i="2"/>
  <c r="I68" i="2"/>
  <c r="E69" i="2"/>
  <c r="F69" i="2"/>
  <c r="G69" i="2"/>
  <c r="H69" i="2"/>
  <c r="I69" i="2"/>
  <c r="E70" i="2"/>
  <c r="F70" i="2"/>
  <c r="G70" i="2"/>
  <c r="H70" i="2"/>
  <c r="I70" i="2"/>
  <c r="E71" i="2"/>
  <c r="F71" i="2"/>
  <c r="G71" i="2"/>
  <c r="H71" i="2"/>
  <c r="I71" i="2"/>
  <c r="E72" i="2"/>
  <c r="F72" i="2"/>
  <c r="G72" i="2"/>
  <c r="H72" i="2"/>
  <c r="I72" i="2"/>
  <c r="E73" i="2"/>
  <c r="F73" i="2"/>
  <c r="G73" i="2"/>
  <c r="H73" i="2"/>
  <c r="I73" i="2"/>
  <c r="E74" i="2"/>
  <c r="F74" i="2"/>
  <c r="G74" i="2"/>
  <c r="H74" i="2"/>
  <c r="I74" i="2"/>
  <c r="E75" i="2"/>
  <c r="F75" i="2"/>
  <c r="G75" i="2"/>
  <c r="H75" i="2"/>
  <c r="I75" i="2"/>
  <c r="E76" i="2"/>
  <c r="F76" i="2"/>
  <c r="G76" i="2"/>
  <c r="H76" i="2"/>
  <c r="I76" i="2"/>
  <c r="E77" i="2"/>
  <c r="F77" i="2"/>
  <c r="G77" i="2"/>
  <c r="H77" i="2"/>
  <c r="I77" i="2"/>
  <c r="E78" i="2"/>
  <c r="F78" i="2"/>
  <c r="G78" i="2"/>
  <c r="H78" i="2"/>
  <c r="I78" i="2"/>
  <c r="E79" i="2"/>
  <c r="F79" i="2"/>
  <c r="G79" i="2"/>
  <c r="H79" i="2"/>
  <c r="I79" i="2"/>
  <c r="E80" i="2"/>
  <c r="F80" i="2"/>
  <c r="G80" i="2"/>
  <c r="H80" i="2"/>
  <c r="I80" i="2"/>
  <c r="E81" i="2"/>
  <c r="F81" i="2"/>
  <c r="G81" i="2"/>
  <c r="H81" i="2"/>
  <c r="I81" i="2"/>
  <c r="E82" i="2"/>
  <c r="F82" i="2"/>
  <c r="G82" i="2"/>
  <c r="H82" i="2"/>
  <c r="I82" i="2"/>
  <c r="E83" i="2"/>
  <c r="F83" i="2"/>
  <c r="G83" i="2"/>
  <c r="H83" i="2"/>
  <c r="I83" i="2"/>
  <c r="E84" i="2"/>
  <c r="F84" i="2"/>
  <c r="G84" i="2"/>
  <c r="H84" i="2"/>
  <c r="I84" i="2"/>
  <c r="E85" i="2"/>
  <c r="F85" i="2"/>
  <c r="G85" i="2"/>
  <c r="H85" i="2"/>
  <c r="I85" i="2"/>
  <c r="E86" i="2"/>
  <c r="F86" i="2"/>
  <c r="G86" i="2"/>
  <c r="H86" i="2"/>
  <c r="I86" i="2"/>
  <c r="E87" i="2"/>
  <c r="F87" i="2"/>
  <c r="G87" i="2"/>
  <c r="H87" i="2"/>
  <c r="I87" i="2"/>
  <c r="E88" i="2"/>
  <c r="F88" i="2"/>
  <c r="G88" i="2"/>
  <c r="H88" i="2"/>
  <c r="I88" i="2"/>
  <c r="E89" i="2"/>
  <c r="F89" i="2"/>
  <c r="G89" i="2"/>
  <c r="H89" i="2"/>
  <c r="I89" i="2"/>
  <c r="E90" i="2"/>
  <c r="F90" i="2"/>
  <c r="G90" i="2"/>
  <c r="H90" i="2"/>
  <c r="I90" i="2"/>
  <c r="E91" i="2"/>
  <c r="F91" i="2"/>
  <c r="G91" i="2"/>
  <c r="H91" i="2"/>
  <c r="I91" i="2"/>
  <c r="E92" i="2"/>
  <c r="F92" i="2"/>
  <c r="G92" i="2"/>
  <c r="H92" i="2"/>
  <c r="I92" i="2"/>
  <c r="E93" i="2"/>
  <c r="F93" i="2"/>
  <c r="G93" i="2"/>
  <c r="H93" i="2"/>
  <c r="I93" i="2"/>
  <c r="E94" i="2"/>
  <c r="F94" i="2"/>
  <c r="G94" i="2"/>
  <c r="H94" i="2"/>
  <c r="I94" i="2"/>
  <c r="E95" i="2"/>
  <c r="F95" i="2"/>
  <c r="G95" i="2"/>
  <c r="H95" i="2"/>
  <c r="I95" i="2"/>
  <c r="E96" i="2"/>
  <c r="F96" i="2"/>
  <c r="G96" i="2"/>
  <c r="H96" i="2"/>
  <c r="I96" i="2"/>
  <c r="E97" i="2"/>
  <c r="F97" i="2"/>
  <c r="G97" i="2"/>
  <c r="H97" i="2"/>
  <c r="I97" i="2"/>
  <c r="E98" i="2"/>
  <c r="F98" i="2"/>
  <c r="G98" i="2"/>
  <c r="H98" i="2"/>
  <c r="I98" i="2"/>
  <c r="E99" i="2"/>
  <c r="F99" i="2"/>
  <c r="G99" i="2"/>
  <c r="H99" i="2"/>
  <c r="I99" i="2"/>
  <c r="E100" i="2"/>
  <c r="F100" i="2"/>
  <c r="G100" i="2"/>
  <c r="H100" i="2"/>
  <c r="I100" i="2"/>
  <c r="E101" i="2"/>
  <c r="F101" i="2"/>
  <c r="G101" i="2"/>
  <c r="H101" i="2"/>
  <c r="I101" i="2"/>
  <c r="E102" i="2"/>
  <c r="F102" i="2"/>
  <c r="G102" i="2"/>
  <c r="H102" i="2"/>
  <c r="I102" i="2"/>
  <c r="E103" i="2"/>
  <c r="F103" i="2"/>
  <c r="G103" i="2"/>
  <c r="H103" i="2"/>
  <c r="I103" i="2"/>
  <c r="E104" i="2"/>
  <c r="F104" i="2"/>
  <c r="G104" i="2"/>
  <c r="H104" i="2"/>
  <c r="I104" i="2"/>
  <c r="E105" i="2"/>
  <c r="F105" i="2"/>
  <c r="G105" i="2"/>
  <c r="H105" i="2"/>
  <c r="I105" i="2"/>
  <c r="E106" i="2"/>
  <c r="F106" i="2"/>
  <c r="G106" i="2"/>
  <c r="H106" i="2"/>
  <c r="I106" i="2"/>
  <c r="E107" i="2"/>
  <c r="F107" i="2"/>
  <c r="G107" i="2"/>
  <c r="H107" i="2"/>
  <c r="I107" i="2"/>
  <c r="E108" i="2"/>
  <c r="F108" i="2"/>
  <c r="G108" i="2"/>
  <c r="H108" i="2"/>
  <c r="I108" i="2"/>
  <c r="E109" i="2"/>
  <c r="F109" i="2"/>
  <c r="G109" i="2"/>
  <c r="H109" i="2"/>
  <c r="I109" i="2"/>
  <c r="E110" i="2"/>
  <c r="F110" i="2"/>
  <c r="G110" i="2"/>
  <c r="H110" i="2"/>
  <c r="I110" i="2"/>
  <c r="E111" i="2"/>
  <c r="F111" i="2"/>
  <c r="G111" i="2"/>
  <c r="H111" i="2"/>
  <c r="I111" i="2"/>
  <c r="E112" i="2"/>
  <c r="F112" i="2"/>
  <c r="G112" i="2"/>
  <c r="H112" i="2"/>
  <c r="I112" i="2"/>
  <c r="E113" i="2"/>
  <c r="F113" i="2"/>
  <c r="G113" i="2"/>
  <c r="H113" i="2"/>
  <c r="I113" i="2"/>
  <c r="E114" i="2"/>
  <c r="F114" i="2"/>
  <c r="G114" i="2"/>
  <c r="H114" i="2"/>
  <c r="I114" i="2"/>
  <c r="E115" i="2"/>
  <c r="F115" i="2"/>
  <c r="G115" i="2"/>
  <c r="H115" i="2"/>
  <c r="I115" i="2"/>
  <c r="E116" i="2"/>
  <c r="F116" i="2"/>
  <c r="G116" i="2"/>
  <c r="H116" i="2"/>
  <c r="I116" i="2"/>
  <c r="E117" i="2"/>
  <c r="F117" i="2"/>
  <c r="G117" i="2"/>
  <c r="H117" i="2"/>
  <c r="I117" i="2"/>
  <c r="E118" i="2"/>
  <c r="F118" i="2"/>
  <c r="G118" i="2"/>
  <c r="H118" i="2"/>
  <c r="I118" i="2"/>
  <c r="E119" i="2"/>
  <c r="F119" i="2"/>
  <c r="G119" i="2"/>
  <c r="H119" i="2"/>
  <c r="I119" i="2"/>
  <c r="E120" i="2"/>
  <c r="F120" i="2"/>
  <c r="G120" i="2"/>
  <c r="H120" i="2"/>
  <c r="I120" i="2"/>
  <c r="E121" i="2"/>
  <c r="F121" i="2"/>
  <c r="G121" i="2"/>
  <c r="H121" i="2"/>
  <c r="I121" i="2"/>
  <c r="E122" i="2"/>
  <c r="F122" i="2"/>
  <c r="G122" i="2"/>
  <c r="H122" i="2"/>
  <c r="I122" i="2"/>
  <c r="E123" i="2"/>
  <c r="F123" i="2"/>
  <c r="G123" i="2"/>
  <c r="H123" i="2"/>
  <c r="I123" i="2"/>
  <c r="E124" i="2"/>
  <c r="F124" i="2"/>
  <c r="G124" i="2"/>
  <c r="H124" i="2"/>
  <c r="I124" i="2"/>
  <c r="E125" i="2"/>
  <c r="F125" i="2"/>
  <c r="G125" i="2"/>
  <c r="H125" i="2"/>
  <c r="I125" i="2"/>
  <c r="E126" i="2"/>
  <c r="F126" i="2"/>
  <c r="G126" i="2"/>
  <c r="H126" i="2"/>
  <c r="I126" i="2"/>
  <c r="E127" i="2"/>
  <c r="F127" i="2"/>
  <c r="G127" i="2"/>
  <c r="H127" i="2"/>
  <c r="I127" i="2"/>
  <c r="E128" i="2"/>
  <c r="F128" i="2"/>
  <c r="G128" i="2"/>
  <c r="H128" i="2"/>
  <c r="I128" i="2"/>
  <c r="E129" i="2"/>
  <c r="F129" i="2"/>
  <c r="G129" i="2"/>
  <c r="H129" i="2"/>
  <c r="I129" i="2"/>
  <c r="E130" i="2"/>
  <c r="F130" i="2"/>
  <c r="G130" i="2"/>
  <c r="H130" i="2"/>
  <c r="I130" i="2"/>
  <c r="E131" i="2"/>
  <c r="F131" i="2"/>
  <c r="G131" i="2"/>
  <c r="H131" i="2"/>
  <c r="I131" i="2"/>
  <c r="E132" i="2"/>
  <c r="F132" i="2"/>
  <c r="G132" i="2"/>
  <c r="H132" i="2"/>
  <c r="I132" i="2"/>
  <c r="E133" i="2"/>
  <c r="F133" i="2"/>
  <c r="G133" i="2"/>
  <c r="H133" i="2"/>
  <c r="I133" i="2"/>
  <c r="E134" i="2"/>
  <c r="F134" i="2"/>
  <c r="G134" i="2"/>
  <c r="H134" i="2"/>
  <c r="I134" i="2"/>
  <c r="E135" i="2"/>
  <c r="F135" i="2"/>
  <c r="G135" i="2"/>
  <c r="H135" i="2"/>
  <c r="I135" i="2"/>
  <c r="E136" i="2"/>
  <c r="F136" i="2"/>
  <c r="G136" i="2"/>
  <c r="H136" i="2"/>
  <c r="I136" i="2"/>
  <c r="E137" i="2"/>
  <c r="F137" i="2"/>
  <c r="G137" i="2"/>
  <c r="H137" i="2"/>
  <c r="I137" i="2"/>
  <c r="E138" i="2"/>
  <c r="F138" i="2"/>
  <c r="G138" i="2"/>
  <c r="H138" i="2"/>
  <c r="I138" i="2"/>
  <c r="E139" i="2"/>
  <c r="F139" i="2"/>
  <c r="G139" i="2"/>
  <c r="H139" i="2"/>
  <c r="I139" i="2"/>
  <c r="E140" i="2"/>
  <c r="F140" i="2"/>
  <c r="G140" i="2"/>
  <c r="H140" i="2"/>
  <c r="I140" i="2"/>
  <c r="E141" i="2"/>
  <c r="F141" i="2"/>
  <c r="G141" i="2"/>
  <c r="H141" i="2"/>
  <c r="I141" i="2"/>
  <c r="E142" i="2"/>
  <c r="F142" i="2"/>
  <c r="G142" i="2"/>
  <c r="H142" i="2"/>
  <c r="I142" i="2"/>
  <c r="E143" i="2"/>
  <c r="F143" i="2"/>
  <c r="G143" i="2"/>
  <c r="H143" i="2"/>
  <c r="I143" i="2"/>
  <c r="E144" i="2"/>
  <c r="F144" i="2"/>
  <c r="G144" i="2"/>
  <c r="H144" i="2"/>
  <c r="I144" i="2"/>
  <c r="E145" i="2"/>
  <c r="F145" i="2"/>
  <c r="G145" i="2"/>
  <c r="H145" i="2"/>
  <c r="I145" i="2"/>
  <c r="E146" i="2"/>
  <c r="F146" i="2"/>
  <c r="G146" i="2"/>
  <c r="H146" i="2"/>
  <c r="I146" i="2"/>
  <c r="E147" i="2"/>
  <c r="F147" i="2"/>
  <c r="G147" i="2"/>
  <c r="H147" i="2"/>
  <c r="I147" i="2"/>
  <c r="E148" i="2"/>
  <c r="F148" i="2"/>
  <c r="G148" i="2"/>
  <c r="H148" i="2"/>
  <c r="I148" i="2"/>
  <c r="E149" i="2"/>
  <c r="F149" i="2"/>
  <c r="G149" i="2"/>
  <c r="H149" i="2"/>
  <c r="I149" i="2"/>
  <c r="E150" i="2"/>
  <c r="F150" i="2"/>
  <c r="G150" i="2"/>
  <c r="H150" i="2"/>
  <c r="I150" i="2"/>
  <c r="E151" i="2"/>
  <c r="F151" i="2"/>
  <c r="G151" i="2"/>
  <c r="H151" i="2"/>
  <c r="I151" i="2"/>
  <c r="E152" i="2"/>
  <c r="F152" i="2"/>
  <c r="G152" i="2"/>
  <c r="H152" i="2"/>
  <c r="I152" i="2"/>
  <c r="E153" i="2"/>
  <c r="F153" i="2"/>
  <c r="G153" i="2"/>
  <c r="H153" i="2"/>
  <c r="I153" i="2"/>
  <c r="E154" i="2"/>
  <c r="F154" i="2"/>
  <c r="G154" i="2"/>
  <c r="H154" i="2"/>
  <c r="I154" i="2"/>
  <c r="E155" i="2"/>
  <c r="F155" i="2"/>
  <c r="G155" i="2"/>
  <c r="H155" i="2"/>
  <c r="I155" i="2"/>
  <c r="E156" i="2"/>
  <c r="F156" i="2"/>
  <c r="G156" i="2"/>
  <c r="H156" i="2"/>
  <c r="I156" i="2"/>
  <c r="E157" i="2"/>
  <c r="F157" i="2"/>
  <c r="G157" i="2"/>
  <c r="H157" i="2"/>
  <c r="I157" i="2"/>
  <c r="E158" i="2"/>
  <c r="F158" i="2"/>
  <c r="G158" i="2"/>
  <c r="H158" i="2"/>
  <c r="I158" i="2"/>
  <c r="E159" i="2"/>
  <c r="F159" i="2"/>
  <c r="G159" i="2"/>
  <c r="H159" i="2"/>
  <c r="I159" i="2"/>
  <c r="E160" i="2"/>
  <c r="F160" i="2"/>
  <c r="G160" i="2"/>
  <c r="H160" i="2"/>
  <c r="I160" i="2"/>
  <c r="E161" i="2"/>
  <c r="F161" i="2"/>
  <c r="G161" i="2"/>
  <c r="H161" i="2"/>
  <c r="I161" i="2"/>
  <c r="E162" i="2"/>
  <c r="F162" i="2"/>
  <c r="G162" i="2"/>
  <c r="H162" i="2"/>
  <c r="I162" i="2"/>
  <c r="E163" i="2"/>
  <c r="F163" i="2"/>
  <c r="G163" i="2"/>
  <c r="H163" i="2"/>
  <c r="I163" i="2"/>
  <c r="E164" i="2"/>
  <c r="F164" i="2"/>
  <c r="G164" i="2"/>
  <c r="H164" i="2"/>
  <c r="I164" i="2"/>
  <c r="E165" i="2"/>
  <c r="F165" i="2"/>
  <c r="G165" i="2"/>
  <c r="H165" i="2"/>
  <c r="I165" i="2"/>
  <c r="E166" i="2"/>
  <c r="F166" i="2"/>
  <c r="G166" i="2"/>
  <c r="H166" i="2"/>
  <c r="I166" i="2"/>
  <c r="E167" i="2"/>
  <c r="F167" i="2"/>
  <c r="G167" i="2"/>
  <c r="H167" i="2"/>
  <c r="I167" i="2"/>
  <c r="E168" i="2"/>
  <c r="F168" i="2"/>
  <c r="G168" i="2"/>
  <c r="H168" i="2"/>
  <c r="I168" i="2"/>
  <c r="E169" i="2"/>
  <c r="F169" i="2"/>
  <c r="G169" i="2"/>
  <c r="H169" i="2"/>
  <c r="I169" i="2"/>
  <c r="E170" i="2"/>
  <c r="F170" i="2"/>
  <c r="G170" i="2"/>
  <c r="H170" i="2"/>
  <c r="I170" i="2"/>
  <c r="E171" i="2"/>
  <c r="F171" i="2"/>
  <c r="G171" i="2"/>
  <c r="H171" i="2"/>
  <c r="I171" i="2"/>
  <c r="E172" i="2"/>
  <c r="F172" i="2"/>
  <c r="G172" i="2"/>
  <c r="H172" i="2"/>
  <c r="I172" i="2"/>
  <c r="E173" i="2"/>
  <c r="F173" i="2"/>
  <c r="G173" i="2"/>
  <c r="H173" i="2"/>
  <c r="I173" i="2"/>
  <c r="E174" i="2"/>
  <c r="F174" i="2"/>
  <c r="G174" i="2"/>
  <c r="H174" i="2"/>
  <c r="I174" i="2"/>
  <c r="E175" i="2"/>
  <c r="F175" i="2"/>
  <c r="G175" i="2"/>
  <c r="H175" i="2"/>
  <c r="I175" i="2"/>
  <c r="E176" i="2"/>
  <c r="F176" i="2"/>
  <c r="G176" i="2"/>
  <c r="H176" i="2"/>
  <c r="I176" i="2"/>
  <c r="E177" i="2"/>
  <c r="F177" i="2"/>
  <c r="G177" i="2"/>
  <c r="H177" i="2"/>
  <c r="I177" i="2"/>
  <c r="E178" i="2"/>
  <c r="F178" i="2"/>
  <c r="G178" i="2"/>
  <c r="H178" i="2"/>
  <c r="I178" i="2"/>
  <c r="E179" i="2"/>
  <c r="F179" i="2"/>
  <c r="G179" i="2"/>
  <c r="H179" i="2"/>
  <c r="I179" i="2"/>
  <c r="E180" i="2"/>
  <c r="F180" i="2"/>
  <c r="G180" i="2"/>
  <c r="H180" i="2"/>
  <c r="I180" i="2"/>
  <c r="E181" i="2"/>
  <c r="F181" i="2"/>
  <c r="G181" i="2"/>
  <c r="H181" i="2"/>
  <c r="I181" i="2"/>
  <c r="E182" i="2"/>
  <c r="F182" i="2"/>
  <c r="G182" i="2"/>
  <c r="H182" i="2"/>
  <c r="I182" i="2"/>
  <c r="E183" i="2"/>
  <c r="F183" i="2"/>
  <c r="G183" i="2"/>
  <c r="H183" i="2"/>
  <c r="I183" i="2"/>
  <c r="E184" i="2"/>
  <c r="F184" i="2"/>
  <c r="G184" i="2"/>
  <c r="H184" i="2"/>
  <c r="I184" i="2"/>
  <c r="E185" i="2"/>
  <c r="F185" i="2"/>
  <c r="G185" i="2"/>
  <c r="H185" i="2"/>
  <c r="I185" i="2"/>
  <c r="E186" i="2"/>
  <c r="F186" i="2"/>
  <c r="G186" i="2"/>
  <c r="H186" i="2"/>
  <c r="I186" i="2"/>
  <c r="E187" i="2"/>
  <c r="F187" i="2"/>
  <c r="G187" i="2"/>
  <c r="H187" i="2"/>
  <c r="I187" i="2"/>
  <c r="E188" i="2"/>
  <c r="F188" i="2"/>
  <c r="G188" i="2"/>
  <c r="H188" i="2"/>
  <c r="I188" i="2"/>
  <c r="E189" i="2"/>
  <c r="F189" i="2"/>
  <c r="G189" i="2"/>
  <c r="H189" i="2"/>
  <c r="I189" i="2"/>
  <c r="E190" i="2"/>
  <c r="F190" i="2"/>
  <c r="G190" i="2"/>
  <c r="H190" i="2"/>
  <c r="I190" i="2"/>
  <c r="E191" i="2"/>
  <c r="F191" i="2"/>
  <c r="G191" i="2"/>
  <c r="H191" i="2"/>
  <c r="I191" i="2"/>
  <c r="E192" i="2"/>
  <c r="F192" i="2"/>
  <c r="G192" i="2"/>
  <c r="H192" i="2"/>
  <c r="I192" i="2"/>
  <c r="E193" i="2"/>
  <c r="F193" i="2"/>
  <c r="G193" i="2"/>
  <c r="H193" i="2"/>
  <c r="I193" i="2"/>
  <c r="E194" i="2"/>
  <c r="F194" i="2"/>
  <c r="G194" i="2"/>
  <c r="H194" i="2"/>
  <c r="I194" i="2"/>
  <c r="E195" i="2"/>
  <c r="F195" i="2"/>
  <c r="G195" i="2"/>
  <c r="H195" i="2"/>
  <c r="I195" i="2"/>
  <c r="E196" i="2"/>
  <c r="F196" i="2"/>
  <c r="G196" i="2"/>
  <c r="H196" i="2"/>
  <c r="I196" i="2"/>
  <c r="E197" i="2"/>
  <c r="F197" i="2"/>
  <c r="G197" i="2"/>
  <c r="H197" i="2"/>
  <c r="I197" i="2"/>
  <c r="E198" i="2"/>
  <c r="F198" i="2"/>
  <c r="G198" i="2"/>
  <c r="H198" i="2"/>
  <c r="I198" i="2"/>
  <c r="E199" i="2"/>
  <c r="F199" i="2"/>
  <c r="G199" i="2"/>
  <c r="H199" i="2"/>
  <c r="I199" i="2"/>
  <c r="E200" i="2"/>
  <c r="F200" i="2"/>
  <c r="G200" i="2"/>
  <c r="H200" i="2"/>
  <c r="I200" i="2"/>
  <c r="E201" i="2"/>
  <c r="F201" i="2"/>
  <c r="G201" i="2"/>
  <c r="H201" i="2"/>
  <c r="I201" i="2"/>
  <c r="E202" i="2"/>
  <c r="F202" i="2"/>
  <c r="G202" i="2"/>
  <c r="H202" i="2"/>
  <c r="I202" i="2"/>
  <c r="E203" i="2"/>
  <c r="F203" i="2"/>
  <c r="G203" i="2"/>
  <c r="H203" i="2"/>
  <c r="I203" i="2"/>
  <c r="E204" i="2"/>
  <c r="F204" i="2"/>
  <c r="G204" i="2"/>
  <c r="H204" i="2"/>
  <c r="I204" i="2"/>
  <c r="E205" i="2"/>
  <c r="F205" i="2"/>
  <c r="G205" i="2"/>
  <c r="H205" i="2"/>
  <c r="I205" i="2"/>
  <c r="E206" i="2"/>
  <c r="F206" i="2"/>
  <c r="G206" i="2"/>
  <c r="H206" i="2"/>
  <c r="I206" i="2"/>
  <c r="E207" i="2"/>
  <c r="F207" i="2"/>
  <c r="G207" i="2"/>
  <c r="H207" i="2"/>
  <c r="I207" i="2"/>
  <c r="E208" i="2"/>
  <c r="F208" i="2"/>
  <c r="G208" i="2"/>
  <c r="H208" i="2"/>
  <c r="I208" i="2"/>
  <c r="E209" i="2"/>
  <c r="F209" i="2"/>
  <c r="G209" i="2"/>
  <c r="H209" i="2"/>
  <c r="I209" i="2"/>
  <c r="E210" i="2"/>
  <c r="F210" i="2"/>
  <c r="G210" i="2"/>
  <c r="H210" i="2"/>
  <c r="I210" i="2"/>
  <c r="E211" i="2"/>
  <c r="F211" i="2"/>
  <c r="G211" i="2"/>
  <c r="H211" i="2"/>
  <c r="I211" i="2"/>
  <c r="E212" i="2"/>
  <c r="F212" i="2"/>
  <c r="G212" i="2"/>
  <c r="H212" i="2"/>
  <c r="I212" i="2"/>
  <c r="E213" i="2"/>
  <c r="F213" i="2"/>
  <c r="G213" i="2"/>
  <c r="H213" i="2"/>
  <c r="I213" i="2"/>
  <c r="E214" i="2"/>
  <c r="F214" i="2"/>
  <c r="G214" i="2"/>
  <c r="H214" i="2"/>
  <c r="I214" i="2"/>
  <c r="E215" i="2"/>
  <c r="F215" i="2"/>
  <c r="G215" i="2"/>
  <c r="H215" i="2"/>
  <c r="I215" i="2"/>
  <c r="E216" i="2"/>
  <c r="F216" i="2"/>
  <c r="G216" i="2"/>
  <c r="H216" i="2"/>
  <c r="I216" i="2"/>
  <c r="E217" i="2"/>
  <c r="F217" i="2"/>
  <c r="G217" i="2"/>
  <c r="H217" i="2"/>
  <c r="I217" i="2"/>
  <c r="E218" i="2"/>
  <c r="F218" i="2"/>
  <c r="G218" i="2"/>
  <c r="H218" i="2"/>
  <c r="I218" i="2"/>
  <c r="E219" i="2"/>
  <c r="F219" i="2"/>
  <c r="G219" i="2"/>
  <c r="H219" i="2"/>
  <c r="I219" i="2"/>
  <c r="E220" i="2"/>
  <c r="F220" i="2"/>
  <c r="G220" i="2"/>
  <c r="H220" i="2"/>
  <c r="I220" i="2"/>
  <c r="E221" i="2"/>
  <c r="F221" i="2"/>
  <c r="G221" i="2"/>
  <c r="H221" i="2"/>
  <c r="I221" i="2"/>
  <c r="E222" i="2"/>
  <c r="F222" i="2"/>
  <c r="G222" i="2"/>
  <c r="H222" i="2"/>
  <c r="I222" i="2"/>
  <c r="E223" i="2"/>
  <c r="F223" i="2"/>
  <c r="G223" i="2"/>
  <c r="H223" i="2"/>
  <c r="I223" i="2"/>
  <c r="E224" i="2"/>
  <c r="F224" i="2"/>
  <c r="G224" i="2"/>
  <c r="H224" i="2"/>
  <c r="I224" i="2"/>
  <c r="E225" i="2"/>
  <c r="F225" i="2"/>
  <c r="G225" i="2"/>
  <c r="H225" i="2"/>
  <c r="I225" i="2"/>
  <c r="E226" i="2"/>
  <c r="F226" i="2"/>
  <c r="G226" i="2"/>
  <c r="H226" i="2"/>
  <c r="I226" i="2"/>
  <c r="E227" i="2"/>
  <c r="F227" i="2"/>
  <c r="G227" i="2"/>
  <c r="H227" i="2"/>
  <c r="I227" i="2"/>
  <c r="E228" i="2"/>
  <c r="F228" i="2"/>
  <c r="G228" i="2"/>
  <c r="H228" i="2"/>
  <c r="I228" i="2"/>
  <c r="E229" i="2"/>
  <c r="F229" i="2"/>
  <c r="G229" i="2"/>
  <c r="H229" i="2"/>
  <c r="I229" i="2"/>
  <c r="E230" i="2"/>
  <c r="F230" i="2"/>
  <c r="G230" i="2"/>
  <c r="H230" i="2"/>
  <c r="I230" i="2"/>
  <c r="E231" i="2"/>
  <c r="F231" i="2"/>
  <c r="G231" i="2"/>
  <c r="H231" i="2"/>
  <c r="I231" i="2"/>
  <c r="E232" i="2"/>
  <c r="F232" i="2"/>
  <c r="G232" i="2"/>
  <c r="H232" i="2"/>
  <c r="I232" i="2"/>
  <c r="E233" i="2"/>
  <c r="F233" i="2"/>
  <c r="G233" i="2"/>
  <c r="H233" i="2"/>
  <c r="I233" i="2"/>
  <c r="E234" i="2"/>
  <c r="F234" i="2"/>
  <c r="G234" i="2"/>
  <c r="H234" i="2"/>
  <c r="I234" i="2"/>
  <c r="E235" i="2"/>
  <c r="F235" i="2"/>
  <c r="G235" i="2"/>
  <c r="H235" i="2"/>
  <c r="I235" i="2"/>
  <c r="E236" i="2"/>
  <c r="F236" i="2"/>
  <c r="G236" i="2"/>
  <c r="H236" i="2"/>
  <c r="I236" i="2"/>
  <c r="E237" i="2"/>
  <c r="F237" i="2"/>
  <c r="G237" i="2"/>
  <c r="H237" i="2"/>
  <c r="I237" i="2"/>
  <c r="E238" i="2"/>
  <c r="F238" i="2"/>
  <c r="G238" i="2"/>
  <c r="H238" i="2"/>
  <c r="I238" i="2"/>
  <c r="E239" i="2"/>
  <c r="F239" i="2"/>
  <c r="G239" i="2"/>
  <c r="H239" i="2"/>
  <c r="I239" i="2"/>
  <c r="E240" i="2"/>
  <c r="F240" i="2"/>
  <c r="G240" i="2"/>
  <c r="H240" i="2"/>
  <c r="I240" i="2"/>
  <c r="E241" i="2"/>
  <c r="F241" i="2"/>
  <c r="G241" i="2"/>
  <c r="H241" i="2"/>
  <c r="I241" i="2"/>
  <c r="E242" i="2"/>
  <c r="F242" i="2"/>
  <c r="G242" i="2"/>
  <c r="H242" i="2"/>
  <c r="I242" i="2"/>
  <c r="E243" i="2"/>
  <c r="F243" i="2"/>
  <c r="G243" i="2"/>
  <c r="H243" i="2"/>
  <c r="I243" i="2"/>
  <c r="E244" i="2"/>
  <c r="F244" i="2"/>
  <c r="G244" i="2"/>
  <c r="H244" i="2"/>
  <c r="I244" i="2"/>
  <c r="E245" i="2"/>
  <c r="F245" i="2"/>
  <c r="G245" i="2"/>
  <c r="H245" i="2"/>
  <c r="I245" i="2"/>
  <c r="E246" i="2"/>
  <c r="F246" i="2"/>
  <c r="G246" i="2"/>
  <c r="H246" i="2"/>
  <c r="I246" i="2"/>
  <c r="E247" i="2"/>
  <c r="F247" i="2"/>
  <c r="G247" i="2"/>
  <c r="H247" i="2"/>
  <c r="I247" i="2"/>
  <c r="E248" i="2"/>
  <c r="F248" i="2"/>
  <c r="G248" i="2"/>
  <c r="H248" i="2"/>
  <c r="I248" i="2"/>
  <c r="E249" i="2"/>
  <c r="F249" i="2"/>
  <c r="G249" i="2"/>
  <c r="H249" i="2"/>
  <c r="I249" i="2"/>
  <c r="E250" i="2"/>
  <c r="F250" i="2"/>
  <c r="G250" i="2"/>
  <c r="H250" i="2"/>
  <c r="I250" i="2"/>
  <c r="E251" i="2"/>
  <c r="F251" i="2"/>
  <c r="G251" i="2"/>
  <c r="H251" i="2"/>
  <c r="I251" i="2"/>
  <c r="E252" i="2"/>
  <c r="F252" i="2"/>
  <c r="G252" i="2"/>
  <c r="H252" i="2"/>
  <c r="I252" i="2"/>
  <c r="E253" i="2"/>
  <c r="F253" i="2"/>
  <c r="G253" i="2"/>
  <c r="H253" i="2"/>
  <c r="I253" i="2"/>
  <c r="E254" i="2"/>
  <c r="F254" i="2"/>
  <c r="G254" i="2"/>
  <c r="H254" i="2"/>
  <c r="I254" i="2"/>
  <c r="E255" i="2"/>
  <c r="F255" i="2"/>
  <c r="G255" i="2"/>
  <c r="H255" i="2"/>
  <c r="I255" i="2"/>
  <c r="E256" i="2"/>
  <c r="F256" i="2"/>
  <c r="G256" i="2"/>
  <c r="H256" i="2"/>
  <c r="I256" i="2"/>
  <c r="E257" i="2"/>
  <c r="F257" i="2"/>
  <c r="G257" i="2"/>
  <c r="H257" i="2"/>
  <c r="I257" i="2"/>
  <c r="E258" i="2"/>
  <c r="F258" i="2"/>
  <c r="G258" i="2"/>
  <c r="H258" i="2"/>
  <c r="I258" i="2"/>
  <c r="E259" i="2"/>
  <c r="F259" i="2"/>
  <c r="G259" i="2"/>
  <c r="H259" i="2"/>
  <c r="I259" i="2"/>
  <c r="E260" i="2"/>
  <c r="F260" i="2"/>
  <c r="G260" i="2"/>
  <c r="H260" i="2"/>
  <c r="I260" i="2"/>
  <c r="E261" i="2"/>
  <c r="F261" i="2"/>
  <c r="G261" i="2"/>
  <c r="H261" i="2"/>
  <c r="I261" i="2"/>
  <c r="E262" i="2"/>
  <c r="F262" i="2"/>
  <c r="G262" i="2"/>
  <c r="H262" i="2"/>
  <c r="I262" i="2"/>
  <c r="E263" i="2"/>
  <c r="F263" i="2"/>
  <c r="G263" i="2"/>
  <c r="H263" i="2"/>
  <c r="I263" i="2"/>
  <c r="E264" i="2"/>
  <c r="F264" i="2"/>
  <c r="G264" i="2"/>
  <c r="H264" i="2"/>
  <c r="I264" i="2"/>
  <c r="E265" i="2"/>
  <c r="F265" i="2"/>
  <c r="G265" i="2"/>
  <c r="H265" i="2"/>
  <c r="I265" i="2"/>
  <c r="E266" i="2"/>
  <c r="F266" i="2"/>
  <c r="G266" i="2"/>
  <c r="H266" i="2"/>
  <c r="I266" i="2"/>
  <c r="E267" i="2"/>
  <c r="F267" i="2"/>
  <c r="G267" i="2"/>
  <c r="H267" i="2"/>
  <c r="I267" i="2"/>
  <c r="E268" i="2"/>
  <c r="F268" i="2"/>
  <c r="G268" i="2"/>
  <c r="H268" i="2"/>
  <c r="I268" i="2"/>
  <c r="E269" i="2"/>
  <c r="F269" i="2"/>
  <c r="G269" i="2"/>
  <c r="H269" i="2"/>
  <c r="I269" i="2"/>
  <c r="E270" i="2"/>
  <c r="F270" i="2"/>
  <c r="G270" i="2"/>
  <c r="H270" i="2"/>
  <c r="I270" i="2"/>
  <c r="E271" i="2"/>
  <c r="F271" i="2"/>
  <c r="G271" i="2"/>
  <c r="H271" i="2"/>
  <c r="I271" i="2"/>
  <c r="E272" i="2"/>
  <c r="F272" i="2"/>
  <c r="G272" i="2"/>
  <c r="H272" i="2"/>
  <c r="I272" i="2"/>
  <c r="E273" i="2"/>
  <c r="F273" i="2"/>
  <c r="G273" i="2"/>
  <c r="H273" i="2"/>
  <c r="I273" i="2"/>
  <c r="E274" i="2"/>
  <c r="F274" i="2"/>
  <c r="G274" i="2"/>
  <c r="H274" i="2"/>
  <c r="I274" i="2"/>
  <c r="E275" i="2"/>
  <c r="F275" i="2"/>
  <c r="G275" i="2"/>
  <c r="H275" i="2"/>
  <c r="I275" i="2"/>
  <c r="E276" i="2"/>
  <c r="F276" i="2"/>
  <c r="G276" i="2"/>
  <c r="H276" i="2"/>
  <c r="I276" i="2"/>
  <c r="E277" i="2"/>
  <c r="F277" i="2"/>
  <c r="G277" i="2"/>
  <c r="H277" i="2"/>
  <c r="I277" i="2"/>
  <c r="E278" i="2"/>
  <c r="F278" i="2"/>
  <c r="G278" i="2"/>
  <c r="H278" i="2"/>
  <c r="I278" i="2"/>
  <c r="E279" i="2"/>
  <c r="F279" i="2"/>
  <c r="G279" i="2"/>
  <c r="H279" i="2"/>
  <c r="I279" i="2"/>
  <c r="E280" i="2"/>
  <c r="F280" i="2"/>
  <c r="G280" i="2"/>
  <c r="H280" i="2"/>
  <c r="I280" i="2"/>
  <c r="E281" i="2"/>
  <c r="F281" i="2"/>
  <c r="G281" i="2"/>
  <c r="H281" i="2"/>
  <c r="I281" i="2"/>
  <c r="E282" i="2"/>
  <c r="F282" i="2"/>
  <c r="G282" i="2"/>
  <c r="H282" i="2"/>
  <c r="I282" i="2"/>
  <c r="E283" i="2"/>
  <c r="F283" i="2"/>
  <c r="G283" i="2"/>
  <c r="H283" i="2"/>
  <c r="I283" i="2"/>
  <c r="E284" i="2"/>
  <c r="F284" i="2"/>
  <c r="G284" i="2"/>
  <c r="H284" i="2"/>
  <c r="I284" i="2"/>
  <c r="E285" i="2"/>
  <c r="F285" i="2"/>
  <c r="G285" i="2"/>
  <c r="H285" i="2"/>
  <c r="I285" i="2"/>
  <c r="E286" i="2"/>
  <c r="F286" i="2"/>
  <c r="G286" i="2"/>
  <c r="H286" i="2"/>
  <c r="I286" i="2"/>
  <c r="E287" i="2"/>
  <c r="F287" i="2"/>
  <c r="G287" i="2"/>
  <c r="H287" i="2"/>
  <c r="I287" i="2"/>
  <c r="E288" i="2"/>
  <c r="F288" i="2"/>
  <c r="G288" i="2"/>
  <c r="H288" i="2"/>
  <c r="I288" i="2"/>
  <c r="E289" i="2"/>
  <c r="F289" i="2"/>
  <c r="G289" i="2"/>
  <c r="H289" i="2"/>
  <c r="I289" i="2"/>
  <c r="E290" i="2"/>
  <c r="F290" i="2"/>
  <c r="G290" i="2"/>
  <c r="H290" i="2"/>
  <c r="I290" i="2"/>
  <c r="E291" i="2"/>
  <c r="F291" i="2"/>
  <c r="G291" i="2"/>
  <c r="H291" i="2"/>
  <c r="I291" i="2"/>
  <c r="E292" i="2"/>
  <c r="F292" i="2"/>
  <c r="G292" i="2"/>
  <c r="H292" i="2"/>
  <c r="I292" i="2"/>
  <c r="E293" i="2"/>
  <c r="F293" i="2"/>
  <c r="G293" i="2"/>
  <c r="H293" i="2"/>
  <c r="I293" i="2"/>
  <c r="E294" i="2"/>
  <c r="F294" i="2"/>
  <c r="G294" i="2"/>
  <c r="H294" i="2"/>
  <c r="I294" i="2"/>
  <c r="E295" i="2"/>
  <c r="F295" i="2"/>
  <c r="G295" i="2"/>
  <c r="H295" i="2"/>
  <c r="I295" i="2"/>
  <c r="E296" i="2"/>
  <c r="F296" i="2"/>
  <c r="G296" i="2"/>
  <c r="H296" i="2"/>
  <c r="I296" i="2"/>
  <c r="E297" i="2"/>
  <c r="F297" i="2"/>
  <c r="G297" i="2"/>
  <c r="H297" i="2"/>
  <c r="I297" i="2"/>
  <c r="E298" i="2"/>
  <c r="F298" i="2"/>
  <c r="G298" i="2"/>
  <c r="H298" i="2"/>
  <c r="I298" i="2"/>
  <c r="E299" i="2"/>
  <c r="F299" i="2"/>
  <c r="G299" i="2"/>
  <c r="H299" i="2"/>
  <c r="I299" i="2"/>
  <c r="E300" i="2"/>
  <c r="F300" i="2"/>
  <c r="G300" i="2"/>
  <c r="H300" i="2"/>
  <c r="I300" i="2"/>
  <c r="E301" i="2"/>
  <c r="F301" i="2"/>
  <c r="G301" i="2"/>
  <c r="H301" i="2"/>
  <c r="I301" i="2"/>
  <c r="E302" i="2"/>
  <c r="F302" i="2"/>
  <c r="G302" i="2"/>
  <c r="H302" i="2"/>
  <c r="I302" i="2"/>
  <c r="E303" i="2"/>
  <c r="F303" i="2"/>
  <c r="G303" i="2"/>
  <c r="H303" i="2"/>
  <c r="I303" i="2"/>
  <c r="E304" i="2"/>
  <c r="F304" i="2"/>
  <c r="G304" i="2"/>
  <c r="H304" i="2"/>
  <c r="I304" i="2"/>
  <c r="E305" i="2"/>
  <c r="F305" i="2"/>
  <c r="G305" i="2"/>
  <c r="H305" i="2"/>
  <c r="I305" i="2"/>
  <c r="E306" i="2"/>
  <c r="F306" i="2"/>
  <c r="G306" i="2"/>
  <c r="H306" i="2"/>
  <c r="I306" i="2"/>
  <c r="E307" i="2"/>
  <c r="F307" i="2"/>
  <c r="G307" i="2"/>
  <c r="H307" i="2"/>
  <c r="I307" i="2"/>
  <c r="E308" i="2"/>
  <c r="F308" i="2"/>
  <c r="G308" i="2"/>
  <c r="H308" i="2"/>
  <c r="I308" i="2"/>
  <c r="E309" i="2"/>
  <c r="F309" i="2"/>
  <c r="G309" i="2"/>
  <c r="H309" i="2"/>
  <c r="I309" i="2"/>
  <c r="E310" i="2"/>
  <c r="F310" i="2"/>
  <c r="G310" i="2"/>
  <c r="H310" i="2"/>
  <c r="I310" i="2"/>
  <c r="E311" i="2"/>
  <c r="F311" i="2"/>
  <c r="G311" i="2"/>
  <c r="H311" i="2"/>
  <c r="I311" i="2"/>
  <c r="E312" i="2"/>
  <c r="F312" i="2"/>
  <c r="G312" i="2"/>
  <c r="H312" i="2"/>
  <c r="I312" i="2"/>
  <c r="E313" i="2"/>
  <c r="F313" i="2"/>
  <c r="G313" i="2"/>
  <c r="H313" i="2"/>
  <c r="I313" i="2"/>
  <c r="E314" i="2"/>
  <c r="F314" i="2"/>
  <c r="G314" i="2"/>
  <c r="H314" i="2"/>
  <c r="I314" i="2"/>
  <c r="E315" i="2"/>
  <c r="F315" i="2"/>
  <c r="G315" i="2"/>
  <c r="H315" i="2"/>
  <c r="I315" i="2"/>
  <c r="E316" i="2"/>
  <c r="F316" i="2"/>
  <c r="G316" i="2"/>
  <c r="H316" i="2"/>
  <c r="I316" i="2"/>
  <c r="E317" i="2"/>
  <c r="F317" i="2"/>
  <c r="G317" i="2"/>
  <c r="H317" i="2"/>
  <c r="I317" i="2"/>
  <c r="E318" i="2"/>
  <c r="F318" i="2"/>
  <c r="G318" i="2"/>
  <c r="H318" i="2"/>
  <c r="I318" i="2"/>
  <c r="E319" i="2"/>
  <c r="F319" i="2"/>
  <c r="G319" i="2"/>
  <c r="H319" i="2"/>
  <c r="I319" i="2"/>
  <c r="E320" i="2"/>
  <c r="F320" i="2"/>
  <c r="G320" i="2"/>
  <c r="H320" i="2"/>
  <c r="I320" i="2"/>
  <c r="E321" i="2"/>
  <c r="F321" i="2"/>
  <c r="G321" i="2"/>
  <c r="H321" i="2"/>
  <c r="I321" i="2"/>
  <c r="E322" i="2"/>
  <c r="F322" i="2"/>
  <c r="G322" i="2"/>
  <c r="H322" i="2"/>
  <c r="I322" i="2"/>
  <c r="E323" i="2"/>
  <c r="F323" i="2"/>
  <c r="G323" i="2"/>
  <c r="H323" i="2"/>
  <c r="I323" i="2"/>
  <c r="E324" i="2"/>
  <c r="F324" i="2"/>
  <c r="G324" i="2"/>
  <c r="H324" i="2"/>
  <c r="I324" i="2"/>
  <c r="E325" i="2"/>
  <c r="F325" i="2"/>
  <c r="G325" i="2"/>
  <c r="H325" i="2"/>
  <c r="I325" i="2"/>
  <c r="E326" i="2"/>
  <c r="F326" i="2"/>
  <c r="G326" i="2"/>
  <c r="H326" i="2"/>
  <c r="I326" i="2"/>
  <c r="E327" i="2"/>
  <c r="F327" i="2"/>
  <c r="G327" i="2"/>
  <c r="H327" i="2"/>
  <c r="I327" i="2"/>
  <c r="E328" i="2"/>
  <c r="F328" i="2"/>
  <c r="G328" i="2"/>
  <c r="H328" i="2"/>
  <c r="I328" i="2"/>
  <c r="E329" i="2"/>
  <c r="F329" i="2"/>
  <c r="G329" i="2"/>
  <c r="H329" i="2"/>
  <c r="I329" i="2"/>
  <c r="E330" i="2"/>
  <c r="F330" i="2"/>
  <c r="G330" i="2"/>
  <c r="H330" i="2"/>
  <c r="I330" i="2"/>
  <c r="E331" i="2"/>
  <c r="F331" i="2"/>
  <c r="G331" i="2"/>
  <c r="H331" i="2"/>
  <c r="I331" i="2"/>
  <c r="E332" i="2"/>
  <c r="F332" i="2"/>
  <c r="G332" i="2"/>
  <c r="H332" i="2"/>
  <c r="I332" i="2"/>
  <c r="E333" i="2"/>
  <c r="F333" i="2"/>
  <c r="G333" i="2"/>
  <c r="H333" i="2"/>
  <c r="I333" i="2"/>
  <c r="E334" i="2"/>
  <c r="F334" i="2"/>
  <c r="G334" i="2"/>
  <c r="H334" i="2"/>
  <c r="I334" i="2"/>
  <c r="E335" i="2"/>
  <c r="F335" i="2"/>
  <c r="G335" i="2"/>
  <c r="H335" i="2"/>
  <c r="I335" i="2"/>
  <c r="E336" i="2"/>
  <c r="F336" i="2"/>
  <c r="G336" i="2"/>
  <c r="H336" i="2"/>
  <c r="I336" i="2"/>
  <c r="E337" i="2"/>
  <c r="F337" i="2"/>
  <c r="G337" i="2"/>
  <c r="H337" i="2"/>
  <c r="I337" i="2"/>
  <c r="E338" i="2"/>
  <c r="F338" i="2"/>
  <c r="G338" i="2"/>
  <c r="H338" i="2"/>
  <c r="I338" i="2"/>
  <c r="E339" i="2"/>
  <c r="F339" i="2"/>
  <c r="G339" i="2"/>
  <c r="H339" i="2"/>
  <c r="I339" i="2"/>
  <c r="E340" i="2"/>
  <c r="F340" i="2"/>
  <c r="G340" i="2"/>
  <c r="H340" i="2"/>
  <c r="I340" i="2"/>
  <c r="E341" i="2"/>
  <c r="F341" i="2"/>
  <c r="G341" i="2"/>
  <c r="H341" i="2"/>
  <c r="I341" i="2"/>
  <c r="E342" i="2"/>
  <c r="F342" i="2"/>
  <c r="G342" i="2"/>
  <c r="H342" i="2"/>
  <c r="I342" i="2"/>
  <c r="E343" i="2"/>
  <c r="F343" i="2"/>
  <c r="G343" i="2"/>
  <c r="H343" i="2"/>
  <c r="I343" i="2"/>
  <c r="E344" i="2"/>
  <c r="F344" i="2"/>
  <c r="G344" i="2"/>
  <c r="H344" i="2"/>
  <c r="I344" i="2"/>
  <c r="E345" i="2"/>
  <c r="F345" i="2"/>
  <c r="G345" i="2"/>
  <c r="H345" i="2"/>
  <c r="I345" i="2"/>
  <c r="E346" i="2"/>
  <c r="F346" i="2"/>
  <c r="G346" i="2"/>
  <c r="H346" i="2"/>
  <c r="I346" i="2"/>
  <c r="E347" i="2"/>
  <c r="F347" i="2"/>
  <c r="G347" i="2"/>
  <c r="H347" i="2"/>
  <c r="I347" i="2"/>
  <c r="E348" i="2"/>
  <c r="F348" i="2"/>
  <c r="G348" i="2"/>
  <c r="H348" i="2"/>
  <c r="I348" i="2"/>
  <c r="E349" i="2"/>
  <c r="F349" i="2"/>
  <c r="G349" i="2"/>
  <c r="H349" i="2"/>
  <c r="I349" i="2"/>
  <c r="E350" i="2"/>
  <c r="F350" i="2"/>
  <c r="G350" i="2"/>
  <c r="H350" i="2"/>
  <c r="I350" i="2"/>
  <c r="E351" i="2"/>
  <c r="F351" i="2"/>
  <c r="G351" i="2"/>
  <c r="H351" i="2"/>
  <c r="I351" i="2"/>
  <c r="E352" i="2"/>
  <c r="F352" i="2"/>
  <c r="G352" i="2"/>
  <c r="H352" i="2"/>
  <c r="I352" i="2"/>
  <c r="E353" i="2"/>
  <c r="F353" i="2"/>
  <c r="G353" i="2"/>
  <c r="H353" i="2"/>
  <c r="I353" i="2"/>
  <c r="E354" i="2"/>
  <c r="F354" i="2"/>
  <c r="G354" i="2"/>
  <c r="H354" i="2"/>
  <c r="I354" i="2"/>
  <c r="E355" i="2"/>
  <c r="F355" i="2"/>
  <c r="G355" i="2"/>
  <c r="H355" i="2"/>
  <c r="I355" i="2"/>
  <c r="E356" i="2"/>
  <c r="F356" i="2"/>
  <c r="G356" i="2"/>
  <c r="H356" i="2"/>
  <c r="I356" i="2"/>
  <c r="E357" i="2"/>
  <c r="F357" i="2"/>
  <c r="G357" i="2"/>
  <c r="H357" i="2"/>
  <c r="I357" i="2"/>
  <c r="E358" i="2"/>
  <c r="F358" i="2"/>
  <c r="G358" i="2"/>
  <c r="H358" i="2"/>
  <c r="I358" i="2"/>
  <c r="E359" i="2"/>
  <c r="F359" i="2"/>
  <c r="G359" i="2"/>
  <c r="H359" i="2"/>
  <c r="I359" i="2"/>
  <c r="E360" i="2"/>
  <c r="F360" i="2"/>
  <c r="G360" i="2"/>
  <c r="H360" i="2"/>
  <c r="I360" i="2"/>
  <c r="E361" i="2"/>
  <c r="F361" i="2"/>
  <c r="G361" i="2"/>
  <c r="H361" i="2"/>
  <c r="I361" i="2"/>
  <c r="E362" i="2"/>
  <c r="F362" i="2"/>
  <c r="G362" i="2"/>
  <c r="H362" i="2"/>
  <c r="I362" i="2"/>
  <c r="E363" i="2"/>
  <c r="F363" i="2"/>
  <c r="G363" i="2"/>
  <c r="H363" i="2"/>
  <c r="I363" i="2"/>
  <c r="E364" i="2"/>
  <c r="F364" i="2"/>
  <c r="G364" i="2"/>
  <c r="H364" i="2"/>
  <c r="I364" i="2"/>
  <c r="E365" i="2"/>
  <c r="F365" i="2"/>
  <c r="G365" i="2"/>
  <c r="H365" i="2"/>
  <c r="I365" i="2"/>
  <c r="E366" i="2"/>
  <c r="F366" i="2"/>
  <c r="G366" i="2"/>
  <c r="H366" i="2"/>
  <c r="I366" i="2"/>
  <c r="E367" i="2"/>
  <c r="F367" i="2"/>
  <c r="G367" i="2"/>
  <c r="H367" i="2"/>
  <c r="I367" i="2"/>
  <c r="E368" i="2"/>
  <c r="F368" i="2"/>
  <c r="G368" i="2"/>
  <c r="H368" i="2"/>
  <c r="I368" i="2"/>
  <c r="E369" i="2"/>
  <c r="F369" i="2"/>
  <c r="G369" i="2"/>
  <c r="H369" i="2"/>
  <c r="I369" i="2"/>
  <c r="E370" i="2"/>
  <c r="F370" i="2"/>
  <c r="G370" i="2"/>
  <c r="H370" i="2"/>
  <c r="I370" i="2"/>
  <c r="E371" i="2"/>
  <c r="F371" i="2"/>
  <c r="G371" i="2"/>
  <c r="H371" i="2"/>
  <c r="I371" i="2"/>
  <c r="E372" i="2"/>
  <c r="F372" i="2"/>
  <c r="G372" i="2"/>
  <c r="H372" i="2"/>
  <c r="I372" i="2"/>
  <c r="E373" i="2"/>
  <c r="F373" i="2"/>
  <c r="G373" i="2"/>
  <c r="H373" i="2"/>
  <c r="I373" i="2"/>
  <c r="E374" i="2"/>
  <c r="F374" i="2"/>
  <c r="G374" i="2"/>
  <c r="H374" i="2"/>
  <c r="I374" i="2"/>
  <c r="E375" i="2"/>
  <c r="F375" i="2"/>
  <c r="G375" i="2"/>
  <c r="H375" i="2"/>
  <c r="I375" i="2"/>
  <c r="E376" i="2"/>
  <c r="F376" i="2"/>
  <c r="G376" i="2"/>
  <c r="H376" i="2"/>
  <c r="I376" i="2"/>
  <c r="E377" i="2"/>
  <c r="F377" i="2"/>
  <c r="G377" i="2"/>
  <c r="H377" i="2"/>
  <c r="I377" i="2"/>
  <c r="E378" i="2"/>
  <c r="F378" i="2"/>
  <c r="G378" i="2"/>
  <c r="H378" i="2"/>
  <c r="I378" i="2"/>
  <c r="E379" i="2"/>
  <c r="F379" i="2"/>
  <c r="G379" i="2"/>
  <c r="H379" i="2"/>
  <c r="I379" i="2"/>
  <c r="E380" i="2"/>
  <c r="F380" i="2"/>
  <c r="G380" i="2"/>
  <c r="H380" i="2"/>
  <c r="I380" i="2"/>
  <c r="E381" i="2"/>
  <c r="F381" i="2"/>
  <c r="G381" i="2"/>
  <c r="H381" i="2"/>
  <c r="I381" i="2"/>
  <c r="E382" i="2"/>
  <c r="F382" i="2"/>
  <c r="G382" i="2"/>
  <c r="H382" i="2"/>
  <c r="I382" i="2"/>
  <c r="E383" i="2"/>
  <c r="F383" i="2"/>
  <c r="G383" i="2"/>
  <c r="H383" i="2"/>
  <c r="I383" i="2"/>
  <c r="E384" i="2"/>
  <c r="F384" i="2"/>
  <c r="G384" i="2"/>
  <c r="H384" i="2"/>
  <c r="I384" i="2"/>
  <c r="E385" i="2"/>
  <c r="F385" i="2"/>
  <c r="G385" i="2"/>
  <c r="H385" i="2"/>
  <c r="I385" i="2"/>
  <c r="E386" i="2"/>
  <c r="F386" i="2"/>
  <c r="G386" i="2"/>
  <c r="H386" i="2"/>
  <c r="I386" i="2"/>
  <c r="E387" i="2"/>
  <c r="F387" i="2"/>
  <c r="G387" i="2"/>
  <c r="H387" i="2"/>
  <c r="I387" i="2"/>
  <c r="E388" i="2"/>
  <c r="F388" i="2"/>
  <c r="G388" i="2"/>
  <c r="H388" i="2"/>
  <c r="I388" i="2"/>
  <c r="E389" i="2"/>
  <c r="F389" i="2"/>
  <c r="G389" i="2"/>
  <c r="H389" i="2"/>
  <c r="I389" i="2"/>
  <c r="E390" i="2"/>
  <c r="F390" i="2"/>
  <c r="G390" i="2"/>
  <c r="H390" i="2"/>
  <c r="I390" i="2"/>
  <c r="E391" i="2"/>
  <c r="F391" i="2"/>
  <c r="G391" i="2"/>
  <c r="H391" i="2"/>
  <c r="I391" i="2"/>
  <c r="E392" i="2"/>
  <c r="F392" i="2"/>
  <c r="G392" i="2"/>
  <c r="H392" i="2"/>
  <c r="I392" i="2"/>
  <c r="E393" i="2"/>
  <c r="F393" i="2"/>
  <c r="G393" i="2"/>
  <c r="H393" i="2"/>
  <c r="I393" i="2"/>
  <c r="E394" i="2"/>
  <c r="F394" i="2"/>
  <c r="G394" i="2"/>
  <c r="H394" i="2"/>
  <c r="I394" i="2"/>
  <c r="E395" i="2"/>
  <c r="F395" i="2"/>
  <c r="G395" i="2"/>
  <c r="H395" i="2"/>
  <c r="I395" i="2"/>
  <c r="E396" i="2"/>
  <c r="F396" i="2"/>
  <c r="G396" i="2"/>
  <c r="H396" i="2"/>
  <c r="I396" i="2"/>
  <c r="E397" i="2"/>
  <c r="F397" i="2"/>
  <c r="G397" i="2"/>
  <c r="H397" i="2"/>
  <c r="I397" i="2"/>
  <c r="E398" i="2"/>
  <c r="F398" i="2"/>
  <c r="G398" i="2"/>
  <c r="H398" i="2"/>
  <c r="I398" i="2"/>
  <c r="E399" i="2"/>
  <c r="F399" i="2"/>
  <c r="G399" i="2"/>
  <c r="H399" i="2"/>
  <c r="I399" i="2"/>
  <c r="E400" i="2"/>
  <c r="F400" i="2"/>
  <c r="G400" i="2"/>
  <c r="H400" i="2"/>
  <c r="I400" i="2"/>
  <c r="E401" i="2"/>
  <c r="F401" i="2"/>
  <c r="G401" i="2"/>
  <c r="H401" i="2"/>
  <c r="I401" i="2"/>
  <c r="E402" i="2"/>
  <c r="F402" i="2"/>
  <c r="G402" i="2"/>
  <c r="H402" i="2"/>
  <c r="I402" i="2"/>
  <c r="E403" i="2"/>
  <c r="F403" i="2"/>
  <c r="G403" i="2"/>
  <c r="H403" i="2"/>
  <c r="I403" i="2"/>
  <c r="E404" i="2"/>
  <c r="F404" i="2"/>
  <c r="G404" i="2"/>
  <c r="H404" i="2"/>
  <c r="I404" i="2"/>
  <c r="E405" i="2"/>
  <c r="F405" i="2"/>
  <c r="G405" i="2"/>
  <c r="H405" i="2"/>
  <c r="I405" i="2"/>
  <c r="E406" i="2"/>
  <c r="F406" i="2"/>
  <c r="G406" i="2"/>
  <c r="H406" i="2"/>
  <c r="I406" i="2"/>
  <c r="E407" i="2"/>
  <c r="F407" i="2"/>
  <c r="G407" i="2"/>
  <c r="H407" i="2"/>
  <c r="I407" i="2"/>
  <c r="E408" i="2"/>
  <c r="F408" i="2"/>
  <c r="G408" i="2"/>
  <c r="H408" i="2"/>
  <c r="I408" i="2"/>
  <c r="E409" i="2"/>
  <c r="F409" i="2"/>
  <c r="G409" i="2"/>
  <c r="H409" i="2"/>
  <c r="I409" i="2"/>
  <c r="E410" i="2"/>
  <c r="F410" i="2"/>
  <c r="G410" i="2"/>
  <c r="H410" i="2"/>
  <c r="I410" i="2"/>
  <c r="E411" i="2"/>
  <c r="F411" i="2"/>
  <c r="G411" i="2"/>
  <c r="H411" i="2"/>
  <c r="I411" i="2"/>
  <c r="E412" i="2"/>
  <c r="F412" i="2"/>
  <c r="G412" i="2"/>
  <c r="H412" i="2"/>
  <c r="I412" i="2"/>
  <c r="E413" i="2"/>
  <c r="F413" i="2"/>
  <c r="G413" i="2"/>
  <c r="H413" i="2"/>
  <c r="I413" i="2"/>
  <c r="E414" i="2"/>
  <c r="F414" i="2"/>
  <c r="G414" i="2"/>
  <c r="H414" i="2"/>
  <c r="I414" i="2"/>
  <c r="E415" i="2"/>
  <c r="F415" i="2"/>
  <c r="G415" i="2"/>
  <c r="H415" i="2"/>
  <c r="I415" i="2"/>
  <c r="E416" i="2"/>
  <c r="F416" i="2"/>
  <c r="G416" i="2"/>
  <c r="H416" i="2"/>
  <c r="I416" i="2"/>
  <c r="E417" i="2"/>
  <c r="F417" i="2"/>
  <c r="G417" i="2"/>
  <c r="H417" i="2"/>
  <c r="I417" i="2"/>
  <c r="E418" i="2"/>
  <c r="F418" i="2"/>
  <c r="G418" i="2"/>
  <c r="H418" i="2"/>
  <c r="I418" i="2"/>
  <c r="E419" i="2"/>
  <c r="F419" i="2"/>
  <c r="G419" i="2"/>
  <c r="H419" i="2"/>
  <c r="I419" i="2"/>
  <c r="E420" i="2"/>
  <c r="F420" i="2"/>
  <c r="G420" i="2"/>
  <c r="H420" i="2"/>
  <c r="I420" i="2"/>
  <c r="E421" i="2"/>
  <c r="F421" i="2"/>
  <c r="G421" i="2"/>
  <c r="H421" i="2"/>
  <c r="I421" i="2"/>
  <c r="E422" i="2"/>
  <c r="F422" i="2"/>
  <c r="G422" i="2"/>
  <c r="H422" i="2"/>
  <c r="I422" i="2"/>
  <c r="E423" i="2"/>
  <c r="F423" i="2"/>
  <c r="G423" i="2"/>
  <c r="H423" i="2"/>
  <c r="I423" i="2"/>
  <c r="E424" i="2"/>
  <c r="F424" i="2"/>
  <c r="G424" i="2"/>
  <c r="H424" i="2"/>
  <c r="I424" i="2"/>
  <c r="E425" i="2"/>
  <c r="F425" i="2"/>
  <c r="G425" i="2"/>
  <c r="H425" i="2"/>
  <c r="I425" i="2"/>
  <c r="E426" i="2"/>
  <c r="F426" i="2"/>
  <c r="G426" i="2"/>
  <c r="H426" i="2"/>
  <c r="I426" i="2"/>
  <c r="E427" i="2"/>
  <c r="F427" i="2"/>
  <c r="G427" i="2"/>
  <c r="H427" i="2"/>
  <c r="I427" i="2"/>
  <c r="E428" i="2"/>
  <c r="F428" i="2"/>
  <c r="G428" i="2"/>
  <c r="H428" i="2"/>
  <c r="I428" i="2"/>
  <c r="E429" i="2"/>
  <c r="F429" i="2"/>
  <c r="G429" i="2"/>
  <c r="H429" i="2"/>
  <c r="I429" i="2"/>
  <c r="E430" i="2"/>
  <c r="F430" i="2"/>
  <c r="G430" i="2"/>
  <c r="H430" i="2"/>
  <c r="I430" i="2"/>
  <c r="E431" i="2"/>
  <c r="F431" i="2"/>
  <c r="G431" i="2"/>
  <c r="H431" i="2"/>
  <c r="I431" i="2"/>
  <c r="E432" i="2"/>
  <c r="F432" i="2"/>
  <c r="G432" i="2"/>
  <c r="H432" i="2"/>
  <c r="I432" i="2"/>
  <c r="E433" i="2"/>
  <c r="F433" i="2"/>
  <c r="G433" i="2"/>
  <c r="H433" i="2"/>
  <c r="I433" i="2"/>
  <c r="E434" i="2"/>
  <c r="F434" i="2"/>
  <c r="G434" i="2"/>
  <c r="H434" i="2"/>
  <c r="I434" i="2"/>
  <c r="E435" i="2"/>
  <c r="F435" i="2"/>
  <c r="G435" i="2"/>
  <c r="H435" i="2"/>
  <c r="I435" i="2"/>
  <c r="E436" i="2"/>
  <c r="F436" i="2"/>
  <c r="G436" i="2"/>
  <c r="H436" i="2"/>
  <c r="I436" i="2"/>
  <c r="E437" i="2"/>
  <c r="F437" i="2"/>
  <c r="G437" i="2"/>
  <c r="H437" i="2"/>
  <c r="I437" i="2"/>
  <c r="E438" i="2"/>
  <c r="F438" i="2"/>
  <c r="G438" i="2"/>
  <c r="H438" i="2"/>
  <c r="I438" i="2"/>
  <c r="E439" i="2"/>
  <c r="F439" i="2"/>
  <c r="G439" i="2"/>
  <c r="H439" i="2"/>
  <c r="I439" i="2"/>
  <c r="E440" i="2"/>
  <c r="F440" i="2"/>
  <c r="G440" i="2"/>
  <c r="H440" i="2"/>
  <c r="I440" i="2"/>
  <c r="E441" i="2"/>
  <c r="F441" i="2"/>
  <c r="G441" i="2"/>
  <c r="H441" i="2"/>
  <c r="I441" i="2"/>
  <c r="E442" i="2"/>
  <c r="F442" i="2"/>
  <c r="G442" i="2"/>
  <c r="H442" i="2"/>
  <c r="I442" i="2"/>
  <c r="E443" i="2"/>
  <c r="F443" i="2"/>
  <c r="G443" i="2"/>
  <c r="H443" i="2"/>
  <c r="I443" i="2"/>
  <c r="E444" i="2"/>
  <c r="F444" i="2"/>
  <c r="G444" i="2"/>
  <c r="H444" i="2"/>
  <c r="I444" i="2"/>
  <c r="E445" i="2"/>
  <c r="F445" i="2"/>
  <c r="G445" i="2"/>
  <c r="H445" i="2"/>
  <c r="I445" i="2"/>
  <c r="E446" i="2"/>
  <c r="F446" i="2"/>
  <c r="G446" i="2"/>
  <c r="H446" i="2"/>
  <c r="I446" i="2"/>
  <c r="E447" i="2"/>
  <c r="F447" i="2"/>
  <c r="G447" i="2"/>
  <c r="H447" i="2"/>
  <c r="I447" i="2"/>
  <c r="E448" i="2"/>
  <c r="F448" i="2"/>
  <c r="G448" i="2"/>
  <c r="H448" i="2"/>
  <c r="I448" i="2"/>
  <c r="E449" i="2"/>
  <c r="F449" i="2"/>
  <c r="G449" i="2"/>
  <c r="H449" i="2"/>
  <c r="I449" i="2"/>
  <c r="E450" i="2"/>
  <c r="F450" i="2"/>
  <c r="G450" i="2"/>
  <c r="H450" i="2"/>
  <c r="I450" i="2"/>
  <c r="E451" i="2"/>
  <c r="F451" i="2"/>
  <c r="G451" i="2"/>
  <c r="H451" i="2"/>
  <c r="I451" i="2"/>
  <c r="E452" i="2"/>
  <c r="F452" i="2"/>
  <c r="G452" i="2"/>
  <c r="H452" i="2"/>
  <c r="I452" i="2"/>
  <c r="E453" i="2"/>
  <c r="F453" i="2"/>
  <c r="G453" i="2"/>
  <c r="H453" i="2"/>
  <c r="I453" i="2"/>
  <c r="M3" i="2"/>
  <c r="C7" i="2"/>
  <c r="O3" i="2"/>
  <c r="P3" i="2"/>
  <c r="Q3" i="2"/>
  <c r="R3" i="2"/>
  <c r="S3" i="2"/>
  <c r="T3" i="2"/>
  <c r="U3" i="2"/>
  <c r="V3" i="2"/>
  <c r="O4" i="2"/>
  <c r="P4" i="2"/>
  <c r="Q4" i="2"/>
  <c r="R4" i="2"/>
  <c r="S4" i="2"/>
  <c r="O5" i="2"/>
  <c r="P5" i="2"/>
  <c r="Q5" i="2"/>
  <c r="R5" i="2"/>
  <c r="S5" i="2"/>
  <c r="O6" i="2"/>
  <c r="P6" i="2"/>
  <c r="Q6" i="2"/>
  <c r="R6" i="2"/>
  <c r="S6" i="2"/>
  <c r="O7" i="2"/>
  <c r="P7" i="2"/>
  <c r="Q7" i="2"/>
  <c r="R7" i="2"/>
  <c r="S7" i="2"/>
  <c r="O8" i="2"/>
  <c r="P8" i="2"/>
  <c r="Q8" i="2"/>
  <c r="R8" i="2"/>
  <c r="S8" i="2"/>
  <c r="O9" i="2"/>
  <c r="P9" i="2"/>
  <c r="Q9" i="2"/>
  <c r="R9" i="2"/>
  <c r="S9" i="2"/>
  <c r="O10" i="2"/>
  <c r="P10" i="2"/>
  <c r="Q10" i="2"/>
  <c r="R10" i="2"/>
  <c r="S10" i="2"/>
  <c r="O11" i="2"/>
  <c r="P11" i="2"/>
  <c r="Q11" i="2"/>
  <c r="R11" i="2"/>
  <c r="S11" i="2"/>
  <c r="O12" i="2"/>
  <c r="P12" i="2"/>
  <c r="Q12" i="2"/>
  <c r="R12" i="2"/>
  <c r="S12" i="2"/>
  <c r="O13" i="2"/>
  <c r="P13" i="2"/>
  <c r="Q13" i="2"/>
  <c r="R13" i="2"/>
  <c r="S13" i="2"/>
  <c r="O14" i="2"/>
  <c r="P14" i="2"/>
  <c r="Q14" i="2"/>
  <c r="R14" i="2"/>
  <c r="S14" i="2"/>
  <c r="O15" i="2"/>
  <c r="P15" i="2"/>
  <c r="Q15" i="2"/>
  <c r="R15" i="2"/>
  <c r="S15" i="2"/>
  <c r="O16" i="2"/>
  <c r="P16" i="2"/>
  <c r="Q16" i="2"/>
  <c r="R16" i="2"/>
  <c r="S16" i="2"/>
  <c r="O17" i="2"/>
  <c r="P17" i="2"/>
  <c r="Q17" i="2"/>
  <c r="R17" i="2"/>
  <c r="S17" i="2"/>
  <c r="O18" i="2"/>
  <c r="P18" i="2"/>
  <c r="Q18" i="2"/>
  <c r="R18" i="2"/>
  <c r="S18" i="2"/>
  <c r="O19" i="2"/>
  <c r="P19" i="2"/>
  <c r="Q19" i="2"/>
  <c r="R19" i="2"/>
  <c r="S19" i="2"/>
  <c r="O20" i="2"/>
  <c r="P20" i="2"/>
  <c r="Q20" i="2"/>
  <c r="R20" i="2"/>
  <c r="S20" i="2"/>
  <c r="O21" i="2"/>
  <c r="P21" i="2"/>
  <c r="Q21" i="2"/>
  <c r="R21" i="2"/>
  <c r="S21" i="2"/>
  <c r="O22" i="2"/>
  <c r="P22" i="2"/>
  <c r="Q22" i="2"/>
  <c r="R22" i="2"/>
  <c r="S22" i="2"/>
  <c r="O23" i="2"/>
  <c r="P23" i="2"/>
  <c r="Q23" i="2"/>
  <c r="R23" i="2"/>
  <c r="S23" i="2"/>
  <c r="O24" i="2"/>
  <c r="P24" i="2"/>
  <c r="Q24" i="2"/>
  <c r="R24" i="2"/>
  <c r="S24" i="2"/>
  <c r="O25" i="2"/>
  <c r="P25" i="2"/>
  <c r="Q25" i="2"/>
  <c r="R25" i="2"/>
  <c r="S25" i="2"/>
  <c r="O26" i="2"/>
  <c r="P26" i="2"/>
  <c r="Q26" i="2"/>
  <c r="R26" i="2"/>
  <c r="S26" i="2"/>
  <c r="O27" i="2"/>
  <c r="P27" i="2"/>
  <c r="Q27" i="2"/>
  <c r="R27" i="2"/>
  <c r="S27" i="2"/>
  <c r="O28" i="2"/>
  <c r="P28" i="2"/>
  <c r="Q28" i="2"/>
  <c r="R28" i="2"/>
  <c r="S28" i="2"/>
  <c r="O29" i="2"/>
  <c r="P29" i="2"/>
  <c r="Q29" i="2"/>
  <c r="R29" i="2"/>
  <c r="S29" i="2"/>
  <c r="O30" i="2"/>
  <c r="P30" i="2"/>
  <c r="Q30" i="2"/>
  <c r="R30" i="2"/>
  <c r="S30" i="2"/>
  <c r="O31" i="2"/>
  <c r="P31" i="2"/>
  <c r="Q31" i="2"/>
  <c r="R31" i="2"/>
  <c r="S31" i="2"/>
  <c r="O32" i="2"/>
  <c r="P32" i="2"/>
  <c r="Q32" i="2"/>
  <c r="R32" i="2"/>
  <c r="S32" i="2"/>
  <c r="O33" i="2"/>
  <c r="P33" i="2"/>
  <c r="Q33" i="2"/>
  <c r="R33" i="2"/>
  <c r="S33" i="2"/>
  <c r="O34" i="2"/>
  <c r="P34" i="2"/>
  <c r="Q34" i="2"/>
  <c r="R34" i="2"/>
  <c r="S34" i="2"/>
  <c r="O35" i="2"/>
  <c r="P35" i="2"/>
  <c r="Q35" i="2"/>
  <c r="R35" i="2"/>
  <c r="S35" i="2"/>
  <c r="O36" i="2"/>
  <c r="P36" i="2"/>
  <c r="Q36" i="2"/>
  <c r="R36" i="2"/>
  <c r="S36" i="2"/>
  <c r="O37" i="2"/>
  <c r="P37" i="2"/>
  <c r="Q37" i="2"/>
  <c r="R37" i="2"/>
  <c r="S37" i="2"/>
  <c r="O38" i="2"/>
  <c r="P38" i="2"/>
  <c r="Q38" i="2"/>
  <c r="R38" i="2"/>
  <c r="S38" i="2"/>
  <c r="O39" i="2"/>
  <c r="P39" i="2"/>
  <c r="Q39" i="2"/>
  <c r="R39" i="2"/>
  <c r="S39" i="2"/>
  <c r="O40" i="2"/>
  <c r="P40" i="2"/>
  <c r="Q40" i="2"/>
  <c r="R40" i="2"/>
  <c r="S40" i="2"/>
  <c r="O41" i="2"/>
  <c r="P41" i="2"/>
  <c r="Q41" i="2"/>
  <c r="R41" i="2"/>
  <c r="S41" i="2"/>
  <c r="O42" i="2"/>
  <c r="P42" i="2"/>
  <c r="Q42" i="2"/>
  <c r="R42" i="2"/>
  <c r="S42" i="2"/>
  <c r="O43" i="2"/>
  <c r="P43" i="2"/>
  <c r="Q43" i="2"/>
  <c r="R43" i="2"/>
  <c r="S43" i="2"/>
  <c r="O44" i="2"/>
  <c r="P44" i="2"/>
  <c r="Q44" i="2"/>
  <c r="R44" i="2"/>
  <c r="S44" i="2"/>
  <c r="O45" i="2"/>
  <c r="P45" i="2"/>
  <c r="Q45" i="2"/>
  <c r="R45" i="2"/>
  <c r="S45" i="2"/>
  <c r="O46" i="2"/>
  <c r="P46" i="2"/>
  <c r="Q46" i="2"/>
  <c r="R46" i="2"/>
  <c r="S46" i="2"/>
  <c r="O47" i="2"/>
  <c r="P47" i="2"/>
  <c r="Q47" i="2"/>
  <c r="R47" i="2"/>
  <c r="S47" i="2"/>
  <c r="O48" i="2"/>
  <c r="P48" i="2"/>
  <c r="Q48" i="2"/>
  <c r="R48" i="2"/>
  <c r="S48" i="2"/>
  <c r="O49" i="2"/>
  <c r="P49" i="2"/>
  <c r="Q49" i="2"/>
  <c r="R49" i="2"/>
  <c r="S49" i="2"/>
  <c r="O50" i="2"/>
  <c r="P50" i="2"/>
  <c r="Q50" i="2"/>
  <c r="R50" i="2"/>
  <c r="S50" i="2"/>
  <c r="O51" i="2"/>
  <c r="P51" i="2"/>
  <c r="Q51" i="2"/>
  <c r="R51" i="2"/>
  <c r="S51" i="2"/>
  <c r="O52" i="2"/>
  <c r="P52" i="2"/>
  <c r="Q52" i="2"/>
  <c r="R52" i="2"/>
  <c r="S52" i="2"/>
  <c r="O53" i="2"/>
  <c r="P53" i="2"/>
  <c r="Q53" i="2"/>
  <c r="R53" i="2"/>
  <c r="S53" i="2"/>
  <c r="O54" i="2"/>
  <c r="P54" i="2"/>
  <c r="Q54" i="2"/>
  <c r="R54" i="2"/>
  <c r="S54" i="2"/>
  <c r="O55" i="2"/>
  <c r="P55" i="2"/>
  <c r="Q55" i="2"/>
  <c r="R55" i="2"/>
  <c r="S55" i="2"/>
  <c r="O56" i="2"/>
  <c r="P56" i="2"/>
  <c r="Q56" i="2"/>
  <c r="R56" i="2"/>
  <c r="S56" i="2"/>
  <c r="O57" i="2"/>
  <c r="P57" i="2"/>
  <c r="Q57" i="2"/>
  <c r="R57" i="2"/>
  <c r="S57" i="2"/>
  <c r="O58" i="2"/>
  <c r="P58" i="2"/>
  <c r="Q58" i="2"/>
  <c r="R58" i="2"/>
  <c r="S58" i="2"/>
  <c r="O59" i="2"/>
  <c r="P59" i="2"/>
  <c r="Q59" i="2"/>
  <c r="R59" i="2"/>
  <c r="S59" i="2"/>
  <c r="O60" i="2"/>
  <c r="P60" i="2"/>
  <c r="Q60" i="2"/>
  <c r="R60" i="2"/>
  <c r="S60" i="2"/>
  <c r="O61" i="2"/>
  <c r="P61" i="2"/>
  <c r="Q61" i="2"/>
  <c r="R61" i="2"/>
  <c r="S61" i="2"/>
  <c r="O62" i="2"/>
  <c r="P62" i="2"/>
  <c r="Q62" i="2"/>
  <c r="R62" i="2"/>
  <c r="S62" i="2"/>
  <c r="O63" i="2"/>
  <c r="P63" i="2"/>
  <c r="Q63" i="2"/>
  <c r="R63" i="2"/>
  <c r="S63" i="2"/>
  <c r="O64" i="2"/>
  <c r="P64" i="2"/>
  <c r="Q64" i="2"/>
  <c r="R64" i="2"/>
  <c r="S64" i="2"/>
  <c r="O65" i="2"/>
  <c r="P65" i="2"/>
  <c r="Q65" i="2"/>
  <c r="R65" i="2"/>
  <c r="S65" i="2"/>
  <c r="O66" i="2"/>
  <c r="P66" i="2"/>
  <c r="Q66" i="2"/>
  <c r="R66" i="2"/>
  <c r="S66" i="2"/>
  <c r="O67" i="2"/>
  <c r="P67" i="2"/>
  <c r="Q67" i="2"/>
  <c r="R67" i="2"/>
  <c r="S67" i="2"/>
  <c r="O68" i="2"/>
  <c r="P68" i="2"/>
  <c r="Q68" i="2"/>
  <c r="R68" i="2"/>
  <c r="S68" i="2"/>
  <c r="O69" i="2"/>
  <c r="P69" i="2"/>
  <c r="Q69" i="2"/>
  <c r="R69" i="2"/>
  <c r="S69" i="2"/>
  <c r="O70" i="2"/>
  <c r="P70" i="2"/>
  <c r="Q70" i="2"/>
  <c r="R70" i="2"/>
  <c r="S70" i="2"/>
  <c r="O71" i="2"/>
  <c r="P71" i="2"/>
  <c r="Q71" i="2"/>
  <c r="R71" i="2"/>
  <c r="S71" i="2"/>
  <c r="O72" i="2"/>
  <c r="P72" i="2"/>
  <c r="Q72" i="2"/>
  <c r="R72" i="2"/>
  <c r="S72" i="2"/>
  <c r="O73" i="2"/>
  <c r="P73" i="2"/>
  <c r="Q73" i="2"/>
  <c r="R73" i="2"/>
  <c r="S73" i="2"/>
  <c r="O74" i="2"/>
  <c r="P74" i="2"/>
  <c r="Q74" i="2"/>
  <c r="R74" i="2"/>
  <c r="S74" i="2"/>
  <c r="O75" i="2"/>
  <c r="P75" i="2"/>
  <c r="Q75" i="2"/>
  <c r="R75" i="2"/>
  <c r="S75" i="2"/>
  <c r="O76" i="2"/>
  <c r="P76" i="2"/>
  <c r="Q76" i="2"/>
  <c r="R76" i="2"/>
  <c r="S76" i="2"/>
  <c r="O77" i="2"/>
  <c r="P77" i="2"/>
  <c r="Q77" i="2"/>
  <c r="R77" i="2"/>
  <c r="S77" i="2"/>
  <c r="O78" i="2"/>
  <c r="P78" i="2"/>
  <c r="Q78" i="2"/>
  <c r="R78" i="2"/>
  <c r="S78" i="2"/>
  <c r="O79" i="2"/>
  <c r="P79" i="2"/>
  <c r="Q79" i="2"/>
  <c r="R79" i="2"/>
  <c r="S79" i="2"/>
  <c r="O80" i="2"/>
  <c r="P80" i="2"/>
  <c r="Q80" i="2"/>
  <c r="R80" i="2"/>
  <c r="S80" i="2"/>
  <c r="O81" i="2"/>
  <c r="P81" i="2"/>
  <c r="Q81" i="2"/>
  <c r="R81" i="2"/>
  <c r="S81" i="2"/>
  <c r="O82" i="2"/>
  <c r="P82" i="2"/>
  <c r="Q82" i="2"/>
  <c r="R82" i="2"/>
  <c r="S82" i="2"/>
  <c r="O83" i="2"/>
  <c r="P83" i="2"/>
  <c r="Q83" i="2"/>
  <c r="R83" i="2"/>
  <c r="S83" i="2"/>
  <c r="O84" i="2"/>
  <c r="P84" i="2"/>
  <c r="Q84" i="2"/>
  <c r="R84" i="2"/>
  <c r="S84" i="2"/>
  <c r="O85" i="2"/>
  <c r="P85" i="2"/>
  <c r="Q85" i="2"/>
  <c r="R85" i="2"/>
  <c r="S85" i="2"/>
  <c r="O86" i="2"/>
  <c r="P86" i="2"/>
  <c r="Q86" i="2"/>
  <c r="R86" i="2"/>
  <c r="S86" i="2"/>
  <c r="O87" i="2"/>
  <c r="P87" i="2"/>
  <c r="Q87" i="2"/>
  <c r="R87" i="2"/>
  <c r="S87" i="2"/>
  <c r="O88" i="2"/>
  <c r="P88" i="2"/>
  <c r="Q88" i="2"/>
  <c r="R88" i="2"/>
  <c r="S88" i="2"/>
  <c r="O89" i="2"/>
  <c r="P89" i="2"/>
  <c r="Q89" i="2"/>
  <c r="R89" i="2"/>
  <c r="S89" i="2"/>
  <c r="O90" i="2"/>
  <c r="P90" i="2"/>
  <c r="Q90" i="2"/>
  <c r="R90" i="2"/>
  <c r="S90" i="2"/>
  <c r="O91" i="2"/>
  <c r="P91" i="2"/>
  <c r="Q91" i="2"/>
  <c r="R91" i="2"/>
  <c r="S91" i="2"/>
  <c r="O92" i="2"/>
  <c r="P92" i="2"/>
  <c r="Q92" i="2"/>
  <c r="R92" i="2"/>
  <c r="S92" i="2"/>
  <c r="O93" i="2"/>
  <c r="P93" i="2"/>
  <c r="Q93" i="2"/>
  <c r="R93" i="2"/>
  <c r="S93" i="2"/>
  <c r="O94" i="2"/>
  <c r="P94" i="2"/>
  <c r="Q94" i="2"/>
  <c r="R94" i="2"/>
  <c r="S94" i="2"/>
  <c r="O95" i="2"/>
  <c r="P95" i="2"/>
  <c r="Q95" i="2"/>
  <c r="R95" i="2"/>
  <c r="S95" i="2"/>
  <c r="O96" i="2"/>
  <c r="P96" i="2"/>
  <c r="Q96" i="2"/>
  <c r="R96" i="2"/>
  <c r="S96" i="2"/>
  <c r="O97" i="2"/>
  <c r="P97" i="2"/>
  <c r="Q97" i="2"/>
  <c r="R97" i="2"/>
  <c r="S97" i="2"/>
  <c r="O98" i="2"/>
  <c r="P98" i="2"/>
  <c r="Q98" i="2"/>
  <c r="R98" i="2"/>
  <c r="S98" i="2"/>
  <c r="O99" i="2"/>
  <c r="P99" i="2"/>
  <c r="Q99" i="2"/>
  <c r="R99" i="2"/>
  <c r="S99" i="2"/>
  <c r="O100" i="2"/>
  <c r="P100" i="2"/>
  <c r="Q100" i="2"/>
  <c r="R100" i="2"/>
  <c r="S100" i="2"/>
  <c r="O101" i="2"/>
  <c r="P101" i="2"/>
  <c r="Q101" i="2"/>
  <c r="R101" i="2"/>
  <c r="S101" i="2"/>
  <c r="O102" i="2"/>
  <c r="P102" i="2"/>
  <c r="Q102" i="2"/>
  <c r="R102" i="2"/>
  <c r="S102" i="2"/>
  <c r="O103" i="2"/>
  <c r="P103" i="2"/>
  <c r="Q103" i="2"/>
  <c r="R103" i="2"/>
  <c r="S103" i="2"/>
  <c r="O104" i="2"/>
  <c r="P104" i="2"/>
  <c r="Q104" i="2"/>
  <c r="R104" i="2"/>
  <c r="S104" i="2"/>
  <c r="O105" i="2"/>
  <c r="P105" i="2"/>
  <c r="Q105" i="2"/>
  <c r="R105" i="2"/>
  <c r="S105" i="2"/>
  <c r="O106" i="2"/>
  <c r="P106" i="2"/>
  <c r="Q106" i="2"/>
  <c r="R106" i="2"/>
  <c r="S106" i="2"/>
  <c r="O107" i="2"/>
  <c r="P107" i="2"/>
  <c r="Q107" i="2"/>
  <c r="R107" i="2"/>
  <c r="S107" i="2"/>
  <c r="O108" i="2"/>
  <c r="P108" i="2"/>
  <c r="Q108" i="2"/>
  <c r="R108" i="2"/>
  <c r="S108" i="2"/>
  <c r="O109" i="2"/>
  <c r="P109" i="2"/>
  <c r="Q109" i="2"/>
  <c r="R109" i="2"/>
  <c r="S109" i="2"/>
  <c r="O110" i="2"/>
  <c r="P110" i="2"/>
  <c r="Q110" i="2"/>
  <c r="R110" i="2"/>
  <c r="S110" i="2"/>
  <c r="O111" i="2"/>
  <c r="P111" i="2"/>
  <c r="Q111" i="2"/>
  <c r="R111" i="2"/>
  <c r="S111" i="2"/>
  <c r="O112" i="2"/>
  <c r="P112" i="2"/>
  <c r="Q112" i="2"/>
  <c r="R112" i="2"/>
  <c r="S112" i="2"/>
  <c r="O113" i="2"/>
  <c r="P113" i="2"/>
  <c r="Q113" i="2"/>
  <c r="R113" i="2"/>
  <c r="S113" i="2"/>
  <c r="O114" i="2"/>
  <c r="P114" i="2"/>
  <c r="Q114" i="2"/>
  <c r="R114" i="2"/>
  <c r="S114" i="2"/>
  <c r="O115" i="2"/>
  <c r="P115" i="2"/>
  <c r="Q115" i="2"/>
  <c r="R115" i="2"/>
  <c r="S115" i="2"/>
  <c r="O116" i="2"/>
  <c r="P116" i="2"/>
  <c r="Q116" i="2"/>
  <c r="R116" i="2"/>
  <c r="S116" i="2"/>
  <c r="O117" i="2"/>
  <c r="P117" i="2"/>
  <c r="Q117" i="2"/>
  <c r="R117" i="2"/>
  <c r="S117" i="2"/>
  <c r="O118" i="2"/>
  <c r="P118" i="2"/>
  <c r="Q118" i="2"/>
  <c r="R118" i="2"/>
  <c r="S118" i="2"/>
  <c r="O119" i="2"/>
  <c r="P119" i="2"/>
  <c r="Q119" i="2"/>
  <c r="R119" i="2"/>
  <c r="S119" i="2"/>
  <c r="O120" i="2"/>
  <c r="P120" i="2"/>
  <c r="Q120" i="2"/>
  <c r="R120" i="2"/>
  <c r="S120" i="2"/>
  <c r="O121" i="2"/>
  <c r="P121" i="2"/>
  <c r="Q121" i="2"/>
  <c r="R121" i="2"/>
  <c r="S121" i="2"/>
  <c r="O122" i="2"/>
  <c r="P122" i="2"/>
  <c r="Q122" i="2"/>
  <c r="R122" i="2"/>
  <c r="S122" i="2"/>
  <c r="O123" i="2"/>
  <c r="P123" i="2"/>
  <c r="Q123" i="2"/>
  <c r="R123" i="2"/>
  <c r="S123" i="2"/>
  <c r="O124" i="2"/>
  <c r="P124" i="2"/>
  <c r="Q124" i="2"/>
  <c r="R124" i="2"/>
  <c r="S124" i="2"/>
  <c r="O125" i="2"/>
  <c r="P125" i="2"/>
  <c r="Q125" i="2"/>
  <c r="R125" i="2"/>
  <c r="S125" i="2"/>
  <c r="O126" i="2"/>
  <c r="P126" i="2"/>
  <c r="Q126" i="2"/>
  <c r="R126" i="2"/>
  <c r="S126" i="2"/>
  <c r="O127" i="2"/>
  <c r="P127" i="2"/>
  <c r="Q127" i="2"/>
  <c r="R127" i="2"/>
  <c r="S127" i="2"/>
  <c r="O128" i="2"/>
  <c r="P128" i="2"/>
  <c r="Q128" i="2"/>
  <c r="R128" i="2"/>
  <c r="S128" i="2"/>
  <c r="O129" i="2"/>
  <c r="P129" i="2"/>
  <c r="Q129" i="2"/>
  <c r="R129" i="2"/>
  <c r="S129" i="2"/>
  <c r="O130" i="2"/>
  <c r="P130" i="2"/>
  <c r="Q130" i="2"/>
  <c r="R130" i="2"/>
  <c r="S130" i="2"/>
  <c r="O131" i="2"/>
  <c r="P131" i="2"/>
  <c r="Q131" i="2"/>
  <c r="R131" i="2"/>
  <c r="S131" i="2"/>
  <c r="O132" i="2"/>
  <c r="P132" i="2"/>
  <c r="Q132" i="2"/>
  <c r="R132" i="2"/>
  <c r="S132" i="2"/>
  <c r="O133" i="2"/>
  <c r="P133" i="2"/>
  <c r="Q133" i="2"/>
  <c r="R133" i="2"/>
  <c r="S133" i="2"/>
  <c r="O134" i="2"/>
  <c r="P134" i="2"/>
  <c r="Q134" i="2"/>
  <c r="R134" i="2"/>
  <c r="S134" i="2"/>
  <c r="O135" i="2"/>
  <c r="P135" i="2"/>
  <c r="Q135" i="2"/>
  <c r="R135" i="2"/>
  <c r="S135" i="2"/>
  <c r="O136" i="2"/>
  <c r="P136" i="2"/>
  <c r="Q136" i="2"/>
  <c r="R136" i="2"/>
  <c r="S136" i="2"/>
  <c r="O137" i="2"/>
  <c r="P137" i="2"/>
  <c r="Q137" i="2"/>
  <c r="R137" i="2"/>
  <c r="S137" i="2"/>
  <c r="O138" i="2"/>
  <c r="P138" i="2"/>
  <c r="Q138" i="2"/>
  <c r="R138" i="2"/>
  <c r="S138" i="2"/>
  <c r="O139" i="2"/>
  <c r="P139" i="2"/>
  <c r="Q139" i="2"/>
  <c r="R139" i="2"/>
  <c r="S139" i="2"/>
  <c r="O140" i="2"/>
  <c r="P140" i="2"/>
  <c r="Q140" i="2"/>
  <c r="R140" i="2"/>
  <c r="S140" i="2"/>
  <c r="O141" i="2"/>
  <c r="P141" i="2"/>
  <c r="Q141" i="2"/>
  <c r="R141" i="2"/>
  <c r="S141" i="2"/>
  <c r="O142" i="2"/>
  <c r="P142" i="2"/>
  <c r="Q142" i="2"/>
  <c r="R142" i="2"/>
  <c r="S142" i="2"/>
  <c r="O143" i="2"/>
  <c r="P143" i="2"/>
  <c r="Q143" i="2"/>
  <c r="R143" i="2"/>
  <c r="S143" i="2"/>
  <c r="O144" i="2"/>
  <c r="P144" i="2"/>
  <c r="Q144" i="2"/>
  <c r="R144" i="2"/>
  <c r="S144" i="2"/>
  <c r="O145" i="2"/>
  <c r="P145" i="2"/>
  <c r="Q145" i="2"/>
  <c r="R145" i="2"/>
  <c r="S145" i="2"/>
  <c r="O146" i="2"/>
  <c r="P146" i="2"/>
  <c r="Q146" i="2"/>
  <c r="R146" i="2"/>
  <c r="S146" i="2"/>
  <c r="O147" i="2"/>
  <c r="P147" i="2"/>
  <c r="Q147" i="2"/>
  <c r="R147" i="2"/>
  <c r="S147" i="2"/>
  <c r="O148" i="2"/>
  <c r="P148" i="2"/>
  <c r="Q148" i="2"/>
  <c r="R148" i="2"/>
  <c r="S148" i="2"/>
  <c r="O149" i="2"/>
  <c r="P149" i="2"/>
  <c r="Q149" i="2"/>
  <c r="R149" i="2"/>
  <c r="S149" i="2"/>
  <c r="O150" i="2"/>
  <c r="P150" i="2"/>
  <c r="Q150" i="2"/>
  <c r="R150" i="2"/>
  <c r="S150" i="2"/>
  <c r="O151" i="2"/>
  <c r="P151" i="2"/>
  <c r="Q151" i="2"/>
  <c r="R151" i="2"/>
  <c r="S151" i="2"/>
  <c r="O152" i="2"/>
  <c r="P152" i="2"/>
  <c r="Q152" i="2"/>
  <c r="R152" i="2"/>
  <c r="S152" i="2"/>
  <c r="O153" i="2"/>
  <c r="P153" i="2"/>
  <c r="Q153" i="2"/>
  <c r="R153" i="2"/>
  <c r="S153" i="2"/>
  <c r="O154" i="2"/>
  <c r="P154" i="2"/>
  <c r="Q154" i="2"/>
  <c r="R154" i="2"/>
  <c r="S154" i="2"/>
  <c r="O155" i="2"/>
  <c r="P155" i="2"/>
  <c r="Q155" i="2"/>
  <c r="R155" i="2"/>
  <c r="S155" i="2"/>
  <c r="O156" i="2"/>
  <c r="P156" i="2"/>
  <c r="Q156" i="2"/>
  <c r="R156" i="2"/>
  <c r="S156" i="2"/>
  <c r="O157" i="2"/>
  <c r="P157" i="2"/>
  <c r="Q157" i="2"/>
  <c r="R157" i="2"/>
  <c r="S157" i="2"/>
  <c r="O158" i="2"/>
  <c r="P158" i="2"/>
  <c r="Q158" i="2"/>
  <c r="R158" i="2"/>
  <c r="S158" i="2"/>
  <c r="O159" i="2"/>
  <c r="P159" i="2"/>
  <c r="Q159" i="2"/>
  <c r="R159" i="2"/>
  <c r="S159" i="2"/>
  <c r="O160" i="2"/>
  <c r="P160" i="2"/>
  <c r="Q160" i="2"/>
  <c r="R160" i="2"/>
  <c r="S160" i="2"/>
  <c r="O161" i="2"/>
  <c r="P161" i="2"/>
  <c r="Q161" i="2"/>
  <c r="R161" i="2"/>
  <c r="S161" i="2"/>
  <c r="O162" i="2"/>
  <c r="P162" i="2"/>
  <c r="Q162" i="2"/>
  <c r="R162" i="2"/>
  <c r="S162" i="2"/>
  <c r="O163" i="2"/>
  <c r="P163" i="2"/>
  <c r="Q163" i="2"/>
  <c r="R163" i="2"/>
  <c r="S163" i="2"/>
  <c r="O164" i="2"/>
  <c r="P164" i="2"/>
  <c r="Q164" i="2"/>
  <c r="R164" i="2"/>
  <c r="S164" i="2"/>
  <c r="O165" i="2"/>
  <c r="P165" i="2"/>
  <c r="Q165" i="2"/>
  <c r="R165" i="2"/>
  <c r="S165" i="2"/>
  <c r="O166" i="2"/>
  <c r="P166" i="2"/>
  <c r="Q166" i="2"/>
  <c r="R166" i="2"/>
  <c r="S166" i="2"/>
  <c r="O167" i="2"/>
  <c r="P167" i="2"/>
  <c r="Q167" i="2"/>
  <c r="R167" i="2"/>
  <c r="S167" i="2"/>
  <c r="O168" i="2"/>
  <c r="P168" i="2"/>
  <c r="Q168" i="2"/>
  <c r="R168" i="2"/>
  <c r="S168" i="2"/>
  <c r="O169" i="2"/>
  <c r="P169" i="2"/>
  <c r="Q169" i="2"/>
  <c r="R169" i="2"/>
  <c r="S169" i="2"/>
  <c r="O170" i="2"/>
  <c r="P170" i="2"/>
  <c r="Q170" i="2"/>
  <c r="R170" i="2"/>
  <c r="S170" i="2"/>
  <c r="O171" i="2"/>
  <c r="P171" i="2"/>
  <c r="Q171" i="2"/>
  <c r="R171" i="2"/>
  <c r="S171" i="2"/>
  <c r="O172" i="2"/>
  <c r="P172" i="2"/>
  <c r="Q172" i="2"/>
  <c r="R172" i="2"/>
  <c r="S172" i="2"/>
  <c r="O173" i="2"/>
  <c r="P173" i="2"/>
  <c r="Q173" i="2"/>
  <c r="R173" i="2"/>
  <c r="S173" i="2"/>
  <c r="O174" i="2"/>
  <c r="P174" i="2"/>
  <c r="Q174" i="2"/>
  <c r="R174" i="2"/>
  <c r="S174" i="2"/>
  <c r="O175" i="2"/>
  <c r="P175" i="2"/>
  <c r="Q175" i="2"/>
  <c r="R175" i="2"/>
  <c r="S175" i="2"/>
  <c r="O176" i="2"/>
  <c r="P176" i="2"/>
  <c r="Q176" i="2"/>
  <c r="R176" i="2"/>
  <c r="S176" i="2"/>
  <c r="O177" i="2"/>
  <c r="P177" i="2"/>
  <c r="Q177" i="2"/>
  <c r="R177" i="2"/>
  <c r="S177" i="2"/>
  <c r="O178" i="2"/>
  <c r="P178" i="2"/>
  <c r="Q178" i="2"/>
  <c r="R178" i="2"/>
  <c r="S178" i="2"/>
  <c r="O179" i="2"/>
  <c r="P179" i="2"/>
  <c r="Q179" i="2"/>
  <c r="R179" i="2"/>
  <c r="S179" i="2"/>
  <c r="O180" i="2"/>
  <c r="P180" i="2"/>
  <c r="Q180" i="2"/>
  <c r="R180" i="2"/>
  <c r="S180" i="2"/>
  <c r="O181" i="2"/>
  <c r="P181" i="2"/>
  <c r="Q181" i="2"/>
  <c r="R181" i="2"/>
  <c r="S181" i="2"/>
  <c r="O182" i="2"/>
  <c r="P182" i="2"/>
  <c r="Q182" i="2"/>
  <c r="R182" i="2"/>
  <c r="S182" i="2"/>
  <c r="O183" i="2"/>
  <c r="P183" i="2"/>
  <c r="Q183" i="2"/>
  <c r="R183" i="2"/>
  <c r="S183" i="2"/>
  <c r="O184" i="2"/>
  <c r="P184" i="2"/>
  <c r="Q184" i="2"/>
  <c r="R184" i="2"/>
  <c r="S184" i="2"/>
  <c r="O185" i="2"/>
  <c r="P185" i="2"/>
  <c r="Q185" i="2"/>
  <c r="R185" i="2"/>
  <c r="S185" i="2"/>
  <c r="O186" i="2"/>
  <c r="P186" i="2"/>
  <c r="Q186" i="2"/>
  <c r="R186" i="2"/>
  <c r="S186" i="2"/>
  <c r="O187" i="2"/>
  <c r="P187" i="2"/>
  <c r="Q187" i="2"/>
  <c r="R187" i="2"/>
  <c r="S187" i="2"/>
  <c r="O188" i="2"/>
  <c r="P188" i="2"/>
  <c r="Q188" i="2"/>
  <c r="R188" i="2"/>
  <c r="S188" i="2"/>
  <c r="O189" i="2"/>
  <c r="P189" i="2"/>
  <c r="Q189" i="2"/>
  <c r="R189" i="2"/>
  <c r="S189" i="2"/>
  <c r="O190" i="2"/>
  <c r="P190" i="2"/>
  <c r="Q190" i="2"/>
  <c r="R190" i="2"/>
  <c r="S190" i="2"/>
  <c r="O191" i="2"/>
  <c r="P191" i="2"/>
  <c r="Q191" i="2"/>
  <c r="R191" i="2"/>
  <c r="S191" i="2"/>
  <c r="O192" i="2"/>
  <c r="P192" i="2"/>
  <c r="Q192" i="2"/>
  <c r="R192" i="2"/>
  <c r="S192" i="2"/>
  <c r="O193" i="2"/>
  <c r="P193" i="2"/>
  <c r="Q193" i="2"/>
  <c r="R193" i="2"/>
  <c r="S193" i="2"/>
  <c r="O194" i="2"/>
  <c r="P194" i="2"/>
  <c r="Q194" i="2"/>
  <c r="R194" i="2"/>
  <c r="S194" i="2"/>
  <c r="O195" i="2"/>
  <c r="P195" i="2"/>
  <c r="Q195" i="2"/>
  <c r="R195" i="2"/>
  <c r="S195" i="2"/>
  <c r="O196" i="2"/>
  <c r="P196" i="2"/>
  <c r="Q196" i="2"/>
  <c r="R196" i="2"/>
  <c r="S196" i="2"/>
  <c r="O197" i="2"/>
  <c r="P197" i="2"/>
  <c r="Q197" i="2"/>
  <c r="R197" i="2"/>
  <c r="S197" i="2"/>
  <c r="O198" i="2"/>
  <c r="P198" i="2"/>
  <c r="Q198" i="2"/>
  <c r="R198" i="2"/>
  <c r="S198" i="2"/>
  <c r="O199" i="2"/>
  <c r="P199" i="2"/>
  <c r="Q199" i="2"/>
  <c r="R199" i="2"/>
  <c r="S199" i="2"/>
  <c r="O200" i="2"/>
  <c r="P200" i="2"/>
  <c r="Q200" i="2"/>
  <c r="R200" i="2"/>
  <c r="S200" i="2"/>
  <c r="O201" i="2"/>
  <c r="P201" i="2"/>
  <c r="Q201" i="2"/>
  <c r="R201" i="2"/>
  <c r="S201" i="2"/>
  <c r="O202" i="2"/>
  <c r="P202" i="2"/>
  <c r="Q202" i="2"/>
  <c r="R202" i="2"/>
  <c r="S202" i="2"/>
  <c r="O203" i="2"/>
  <c r="P203" i="2"/>
  <c r="Q203" i="2"/>
  <c r="R203" i="2"/>
  <c r="S203" i="2"/>
  <c r="O204" i="2"/>
  <c r="P204" i="2"/>
  <c r="Q204" i="2"/>
  <c r="R204" i="2"/>
  <c r="S204" i="2"/>
  <c r="O205" i="2"/>
  <c r="P205" i="2"/>
  <c r="Q205" i="2"/>
  <c r="R205" i="2"/>
  <c r="S205" i="2"/>
  <c r="O206" i="2"/>
  <c r="P206" i="2"/>
  <c r="Q206" i="2"/>
  <c r="R206" i="2"/>
  <c r="S206" i="2"/>
  <c r="O207" i="2"/>
  <c r="P207" i="2"/>
  <c r="Q207" i="2"/>
  <c r="R207" i="2"/>
  <c r="S207" i="2"/>
  <c r="O208" i="2"/>
  <c r="P208" i="2"/>
  <c r="Q208" i="2"/>
  <c r="R208" i="2"/>
  <c r="S208" i="2"/>
  <c r="O209" i="2"/>
  <c r="P209" i="2"/>
  <c r="Q209" i="2"/>
  <c r="R209" i="2"/>
  <c r="S209" i="2"/>
  <c r="O210" i="2"/>
  <c r="P210" i="2"/>
  <c r="Q210" i="2"/>
  <c r="R210" i="2"/>
  <c r="S210" i="2"/>
  <c r="O211" i="2"/>
  <c r="P211" i="2"/>
  <c r="Q211" i="2"/>
  <c r="R211" i="2"/>
  <c r="S211" i="2"/>
  <c r="O212" i="2"/>
  <c r="P212" i="2"/>
  <c r="Q212" i="2"/>
  <c r="R212" i="2"/>
  <c r="S212" i="2"/>
  <c r="O213" i="2"/>
  <c r="P213" i="2"/>
  <c r="Q213" i="2"/>
  <c r="R213" i="2"/>
  <c r="S213" i="2"/>
  <c r="O214" i="2"/>
  <c r="P214" i="2"/>
  <c r="Q214" i="2"/>
  <c r="R214" i="2"/>
  <c r="S214" i="2"/>
  <c r="O215" i="2"/>
  <c r="P215" i="2"/>
  <c r="Q215" i="2"/>
  <c r="R215" i="2"/>
  <c r="S215" i="2"/>
  <c r="O216" i="2"/>
  <c r="P216" i="2"/>
  <c r="Q216" i="2"/>
  <c r="R216" i="2"/>
  <c r="S216" i="2"/>
  <c r="O217" i="2"/>
  <c r="P217" i="2"/>
  <c r="Q217" i="2"/>
  <c r="R217" i="2"/>
  <c r="S217" i="2"/>
  <c r="O218" i="2"/>
  <c r="P218" i="2"/>
  <c r="Q218" i="2"/>
  <c r="R218" i="2"/>
  <c r="S218" i="2"/>
  <c r="O219" i="2"/>
  <c r="P219" i="2"/>
  <c r="Q219" i="2"/>
  <c r="R219" i="2"/>
  <c r="S219" i="2"/>
  <c r="O220" i="2"/>
  <c r="P220" i="2"/>
  <c r="Q220" i="2"/>
  <c r="R220" i="2"/>
  <c r="S220" i="2"/>
  <c r="O221" i="2"/>
  <c r="P221" i="2"/>
  <c r="Q221" i="2"/>
  <c r="R221" i="2"/>
  <c r="S221" i="2"/>
  <c r="O222" i="2"/>
  <c r="P222" i="2"/>
  <c r="Q222" i="2"/>
  <c r="R222" i="2"/>
  <c r="S222" i="2"/>
  <c r="O223" i="2"/>
  <c r="P223" i="2"/>
  <c r="Q223" i="2"/>
  <c r="R223" i="2"/>
  <c r="S223" i="2"/>
  <c r="O224" i="2"/>
  <c r="P224" i="2"/>
  <c r="Q224" i="2"/>
  <c r="R224" i="2"/>
  <c r="S224" i="2"/>
  <c r="O225" i="2"/>
  <c r="P225" i="2"/>
  <c r="Q225" i="2"/>
  <c r="R225" i="2"/>
  <c r="S225" i="2"/>
  <c r="O226" i="2"/>
  <c r="P226" i="2"/>
  <c r="Q226" i="2"/>
  <c r="R226" i="2"/>
  <c r="S226" i="2"/>
  <c r="O227" i="2"/>
  <c r="P227" i="2"/>
  <c r="Q227" i="2"/>
  <c r="R227" i="2"/>
  <c r="S227" i="2"/>
  <c r="O228" i="2"/>
  <c r="P228" i="2"/>
  <c r="Q228" i="2"/>
  <c r="R228" i="2"/>
  <c r="S228" i="2"/>
  <c r="O229" i="2"/>
  <c r="P229" i="2"/>
  <c r="Q229" i="2"/>
  <c r="R229" i="2"/>
  <c r="S229" i="2"/>
  <c r="O230" i="2"/>
  <c r="P230" i="2"/>
  <c r="Q230" i="2"/>
  <c r="R230" i="2"/>
  <c r="S230" i="2"/>
  <c r="O231" i="2"/>
  <c r="P231" i="2"/>
  <c r="Q231" i="2"/>
  <c r="R231" i="2"/>
  <c r="S231" i="2"/>
  <c r="O232" i="2"/>
  <c r="P232" i="2"/>
  <c r="Q232" i="2"/>
  <c r="R232" i="2"/>
  <c r="S232" i="2"/>
  <c r="O233" i="2"/>
  <c r="P233" i="2"/>
  <c r="Q233" i="2"/>
  <c r="R233" i="2"/>
  <c r="S233" i="2"/>
  <c r="O234" i="2"/>
  <c r="P234" i="2"/>
  <c r="Q234" i="2"/>
  <c r="R234" i="2"/>
  <c r="S234" i="2"/>
  <c r="O235" i="2"/>
  <c r="P235" i="2"/>
  <c r="Q235" i="2"/>
  <c r="R235" i="2"/>
  <c r="S235" i="2"/>
  <c r="O236" i="2"/>
  <c r="P236" i="2"/>
  <c r="Q236" i="2"/>
  <c r="R236" i="2"/>
  <c r="S236" i="2"/>
  <c r="O237" i="2"/>
  <c r="P237" i="2"/>
  <c r="Q237" i="2"/>
  <c r="R237" i="2"/>
  <c r="S237" i="2"/>
  <c r="O238" i="2"/>
  <c r="P238" i="2"/>
  <c r="Q238" i="2"/>
  <c r="R238" i="2"/>
  <c r="S238" i="2"/>
  <c r="O239" i="2"/>
  <c r="P239" i="2"/>
  <c r="Q239" i="2"/>
  <c r="R239" i="2"/>
  <c r="S239" i="2"/>
  <c r="O240" i="2"/>
  <c r="P240" i="2"/>
  <c r="Q240" i="2"/>
  <c r="R240" i="2"/>
  <c r="S240" i="2"/>
  <c r="O241" i="2"/>
  <c r="P241" i="2"/>
  <c r="Q241" i="2"/>
  <c r="R241" i="2"/>
  <c r="S241" i="2"/>
  <c r="O242" i="2"/>
  <c r="P242" i="2"/>
  <c r="Q242" i="2"/>
  <c r="R242" i="2"/>
  <c r="S242" i="2"/>
  <c r="O243" i="2"/>
  <c r="P243" i="2"/>
  <c r="Q243" i="2"/>
  <c r="R243" i="2"/>
  <c r="S243" i="2"/>
  <c r="O244" i="2"/>
  <c r="P244" i="2"/>
  <c r="Q244" i="2"/>
  <c r="R244" i="2"/>
  <c r="S244" i="2"/>
  <c r="O245" i="2"/>
  <c r="P245" i="2"/>
  <c r="Q245" i="2"/>
  <c r="R245" i="2"/>
  <c r="S245" i="2"/>
  <c r="O246" i="2"/>
  <c r="P246" i="2"/>
  <c r="Q246" i="2"/>
  <c r="R246" i="2"/>
  <c r="S246" i="2"/>
  <c r="O247" i="2"/>
  <c r="P247" i="2"/>
  <c r="Q247" i="2"/>
  <c r="R247" i="2"/>
  <c r="S247" i="2"/>
  <c r="O248" i="2"/>
  <c r="P248" i="2"/>
  <c r="Q248" i="2"/>
  <c r="R248" i="2"/>
  <c r="S248" i="2"/>
  <c r="O249" i="2"/>
  <c r="P249" i="2"/>
  <c r="Q249" i="2"/>
  <c r="R249" i="2"/>
  <c r="S249" i="2"/>
  <c r="O250" i="2"/>
  <c r="P250" i="2"/>
  <c r="Q250" i="2"/>
  <c r="R250" i="2"/>
  <c r="S250" i="2"/>
  <c r="O251" i="2"/>
  <c r="P251" i="2"/>
  <c r="Q251" i="2"/>
  <c r="R251" i="2"/>
  <c r="S251" i="2"/>
  <c r="O252" i="2"/>
  <c r="P252" i="2"/>
  <c r="Q252" i="2"/>
  <c r="R252" i="2"/>
  <c r="S252" i="2"/>
  <c r="O253" i="2"/>
  <c r="P253" i="2"/>
  <c r="Q253" i="2"/>
  <c r="R253" i="2"/>
  <c r="S253" i="2"/>
  <c r="O254" i="2"/>
  <c r="P254" i="2"/>
  <c r="Q254" i="2"/>
  <c r="R254" i="2"/>
  <c r="S254" i="2"/>
  <c r="O255" i="2"/>
  <c r="P255" i="2"/>
  <c r="Q255" i="2"/>
  <c r="R255" i="2"/>
  <c r="S255" i="2"/>
  <c r="O256" i="2"/>
  <c r="P256" i="2"/>
  <c r="Q256" i="2"/>
  <c r="R256" i="2"/>
  <c r="S256" i="2"/>
  <c r="O257" i="2"/>
  <c r="P257" i="2"/>
  <c r="Q257" i="2"/>
  <c r="R257" i="2"/>
  <c r="S257" i="2"/>
  <c r="O258" i="2"/>
  <c r="P258" i="2"/>
  <c r="Q258" i="2"/>
  <c r="R258" i="2"/>
  <c r="S258" i="2"/>
  <c r="O259" i="2"/>
  <c r="P259" i="2"/>
  <c r="Q259" i="2"/>
  <c r="R259" i="2"/>
  <c r="S259" i="2"/>
  <c r="O260" i="2"/>
  <c r="P260" i="2"/>
  <c r="Q260" i="2"/>
  <c r="R260" i="2"/>
  <c r="S260" i="2"/>
  <c r="O261" i="2"/>
  <c r="P261" i="2"/>
  <c r="Q261" i="2"/>
  <c r="R261" i="2"/>
  <c r="S261" i="2"/>
  <c r="O262" i="2"/>
  <c r="P262" i="2"/>
  <c r="Q262" i="2"/>
  <c r="R262" i="2"/>
  <c r="S262" i="2"/>
  <c r="O263" i="2"/>
  <c r="P263" i="2"/>
  <c r="Q263" i="2"/>
  <c r="R263" i="2"/>
  <c r="S263" i="2"/>
  <c r="O264" i="2"/>
  <c r="P264" i="2"/>
  <c r="Q264" i="2"/>
  <c r="R264" i="2"/>
  <c r="S264" i="2"/>
  <c r="O265" i="2"/>
  <c r="P265" i="2"/>
  <c r="Q265" i="2"/>
  <c r="R265" i="2"/>
  <c r="S265" i="2"/>
  <c r="O266" i="2"/>
  <c r="P266" i="2"/>
  <c r="Q266" i="2"/>
  <c r="R266" i="2"/>
  <c r="S266" i="2"/>
  <c r="O267" i="2"/>
  <c r="P267" i="2"/>
  <c r="Q267" i="2"/>
  <c r="R267" i="2"/>
  <c r="S267" i="2"/>
  <c r="O268" i="2"/>
  <c r="P268" i="2"/>
  <c r="Q268" i="2"/>
  <c r="R268" i="2"/>
  <c r="S268" i="2"/>
  <c r="O269" i="2"/>
  <c r="P269" i="2"/>
  <c r="Q269" i="2"/>
  <c r="R269" i="2"/>
  <c r="S269" i="2"/>
  <c r="O270" i="2"/>
  <c r="P270" i="2"/>
  <c r="Q270" i="2"/>
  <c r="R270" i="2"/>
  <c r="S270" i="2"/>
  <c r="O271" i="2"/>
  <c r="P271" i="2"/>
  <c r="Q271" i="2"/>
  <c r="R271" i="2"/>
  <c r="S271" i="2"/>
  <c r="O272" i="2"/>
  <c r="P272" i="2"/>
  <c r="Q272" i="2"/>
  <c r="R272" i="2"/>
  <c r="S272" i="2"/>
  <c r="O273" i="2"/>
  <c r="P273" i="2"/>
  <c r="Q273" i="2"/>
  <c r="R273" i="2"/>
  <c r="S273" i="2"/>
  <c r="O274" i="2"/>
  <c r="P274" i="2"/>
  <c r="Q274" i="2"/>
  <c r="R274" i="2"/>
  <c r="S274" i="2"/>
  <c r="O275" i="2"/>
  <c r="P275" i="2"/>
  <c r="Q275" i="2"/>
  <c r="R275" i="2"/>
  <c r="S275" i="2"/>
  <c r="O276" i="2"/>
  <c r="P276" i="2"/>
  <c r="Q276" i="2"/>
  <c r="R276" i="2"/>
  <c r="S276" i="2"/>
  <c r="O277" i="2"/>
  <c r="P277" i="2"/>
  <c r="Q277" i="2"/>
  <c r="R277" i="2"/>
  <c r="S277" i="2"/>
  <c r="O278" i="2"/>
  <c r="P278" i="2"/>
  <c r="Q278" i="2"/>
  <c r="R278" i="2"/>
  <c r="S278" i="2"/>
  <c r="O279" i="2"/>
  <c r="P279" i="2"/>
  <c r="Q279" i="2"/>
  <c r="R279" i="2"/>
  <c r="S279" i="2"/>
  <c r="O280" i="2"/>
  <c r="P280" i="2"/>
  <c r="Q280" i="2"/>
  <c r="R280" i="2"/>
  <c r="S280" i="2"/>
  <c r="O281" i="2"/>
  <c r="P281" i="2"/>
  <c r="Q281" i="2"/>
  <c r="R281" i="2"/>
  <c r="S281" i="2"/>
  <c r="O282" i="2"/>
  <c r="P282" i="2"/>
  <c r="Q282" i="2"/>
  <c r="R282" i="2"/>
  <c r="S282" i="2"/>
  <c r="O283" i="2"/>
  <c r="P283" i="2"/>
  <c r="Q283" i="2"/>
  <c r="R283" i="2"/>
  <c r="S283" i="2"/>
  <c r="O284" i="2"/>
  <c r="P284" i="2"/>
  <c r="Q284" i="2"/>
  <c r="R284" i="2"/>
  <c r="S284" i="2"/>
  <c r="O285" i="2"/>
  <c r="P285" i="2"/>
  <c r="Q285" i="2"/>
  <c r="R285" i="2"/>
  <c r="S285" i="2"/>
  <c r="O286" i="2"/>
  <c r="P286" i="2"/>
  <c r="Q286" i="2"/>
  <c r="R286" i="2"/>
  <c r="S286" i="2"/>
  <c r="O287" i="2"/>
  <c r="P287" i="2"/>
  <c r="Q287" i="2"/>
  <c r="R287" i="2"/>
  <c r="S287" i="2"/>
  <c r="O288" i="2"/>
  <c r="P288" i="2"/>
  <c r="Q288" i="2"/>
  <c r="R288" i="2"/>
  <c r="S288" i="2"/>
  <c r="O289" i="2"/>
  <c r="P289" i="2"/>
  <c r="Q289" i="2"/>
  <c r="R289" i="2"/>
  <c r="S289" i="2"/>
  <c r="O290" i="2"/>
  <c r="P290" i="2"/>
  <c r="Q290" i="2"/>
  <c r="R290" i="2"/>
  <c r="S290" i="2"/>
  <c r="O291" i="2"/>
  <c r="P291" i="2"/>
  <c r="Q291" i="2"/>
  <c r="R291" i="2"/>
  <c r="S291" i="2"/>
  <c r="O292" i="2"/>
  <c r="P292" i="2"/>
  <c r="Q292" i="2"/>
  <c r="R292" i="2"/>
  <c r="S292" i="2"/>
  <c r="O293" i="2"/>
  <c r="P293" i="2"/>
  <c r="Q293" i="2"/>
  <c r="R293" i="2"/>
  <c r="S293" i="2"/>
  <c r="O294" i="2"/>
  <c r="P294" i="2"/>
  <c r="Q294" i="2"/>
  <c r="R294" i="2"/>
  <c r="S294" i="2"/>
  <c r="O295" i="2"/>
  <c r="P295" i="2"/>
  <c r="Q295" i="2"/>
  <c r="R295" i="2"/>
  <c r="S295" i="2"/>
  <c r="O296" i="2"/>
  <c r="P296" i="2"/>
  <c r="Q296" i="2"/>
  <c r="R296" i="2"/>
  <c r="S296" i="2"/>
  <c r="O297" i="2"/>
  <c r="P297" i="2"/>
  <c r="Q297" i="2"/>
  <c r="R297" i="2"/>
  <c r="S297" i="2"/>
  <c r="O298" i="2"/>
  <c r="P298" i="2"/>
  <c r="Q298" i="2"/>
  <c r="R298" i="2"/>
  <c r="S298" i="2"/>
  <c r="O299" i="2"/>
  <c r="P299" i="2"/>
  <c r="Q299" i="2"/>
  <c r="R299" i="2"/>
  <c r="S299" i="2"/>
  <c r="O300" i="2"/>
  <c r="P300" i="2"/>
  <c r="Q300" i="2"/>
  <c r="R300" i="2"/>
  <c r="S300" i="2"/>
  <c r="O301" i="2"/>
  <c r="P301" i="2"/>
  <c r="Q301" i="2"/>
  <c r="R301" i="2"/>
  <c r="S301" i="2"/>
  <c r="O302" i="2"/>
  <c r="P302" i="2"/>
  <c r="Q302" i="2"/>
  <c r="R302" i="2"/>
  <c r="S302" i="2"/>
  <c r="O303" i="2"/>
  <c r="P303" i="2"/>
  <c r="Q303" i="2"/>
  <c r="R303" i="2"/>
  <c r="S303" i="2"/>
  <c r="O304" i="2"/>
  <c r="P304" i="2"/>
  <c r="Q304" i="2"/>
  <c r="R304" i="2"/>
  <c r="S304" i="2"/>
  <c r="O305" i="2"/>
  <c r="P305" i="2"/>
  <c r="Q305" i="2"/>
  <c r="R305" i="2"/>
  <c r="S305" i="2"/>
  <c r="O306" i="2"/>
  <c r="P306" i="2"/>
  <c r="Q306" i="2"/>
  <c r="R306" i="2"/>
  <c r="S306" i="2"/>
  <c r="O307" i="2"/>
  <c r="P307" i="2"/>
  <c r="Q307" i="2"/>
  <c r="R307" i="2"/>
  <c r="S307" i="2"/>
  <c r="O308" i="2"/>
  <c r="P308" i="2"/>
  <c r="Q308" i="2"/>
  <c r="R308" i="2"/>
  <c r="S308" i="2"/>
  <c r="O309" i="2"/>
  <c r="P309" i="2"/>
  <c r="Q309" i="2"/>
  <c r="R309" i="2"/>
  <c r="S309" i="2"/>
  <c r="O310" i="2"/>
  <c r="P310" i="2"/>
  <c r="Q310" i="2"/>
  <c r="R310" i="2"/>
  <c r="S310" i="2"/>
  <c r="O311" i="2"/>
  <c r="P311" i="2"/>
  <c r="Q311" i="2"/>
  <c r="R311" i="2"/>
  <c r="S311" i="2"/>
  <c r="O312" i="2"/>
  <c r="P312" i="2"/>
  <c r="Q312" i="2"/>
  <c r="R312" i="2"/>
  <c r="S312" i="2"/>
  <c r="O313" i="2"/>
  <c r="P313" i="2"/>
  <c r="Q313" i="2"/>
  <c r="R313" i="2"/>
  <c r="S313" i="2"/>
  <c r="O314" i="2"/>
  <c r="P314" i="2"/>
  <c r="Q314" i="2"/>
  <c r="R314" i="2"/>
  <c r="S314" i="2"/>
  <c r="O315" i="2"/>
  <c r="P315" i="2"/>
  <c r="Q315" i="2"/>
  <c r="R315" i="2"/>
  <c r="S315" i="2"/>
  <c r="O316" i="2"/>
  <c r="P316" i="2"/>
  <c r="Q316" i="2"/>
  <c r="R316" i="2"/>
  <c r="S316" i="2"/>
  <c r="O317" i="2"/>
  <c r="P317" i="2"/>
  <c r="Q317" i="2"/>
  <c r="R317" i="2"/>
  <c r="S317" i="2"/>
  <c r="O318" i="2"/>
  <c r="P318" i="2"/>
  <c r="Q318" i="2"/>
  <c r="R318" i="2"/>
  <c r="S318" i="2"/>
  <c r="O319" i="2"/>
  <c r="P319" i="2"/>
  <c r="Q319" i="2"/>
  <c r="R319" i="2"/>
  <c r="S319" i="2"/>
  <c r="O320" i="2"/>
  <c r="P320" i="2"/>
  <c r="Q320" i="2"/>
  <c r="R320" i="2"/>
  <c r="S320" i="2"/>
  <c r="O321" i="2"/>
  <c r="P321" i="2"/>
  <c r="Q321" i="2"/>
  <c r="R321" i="2"/>
  <c r="S321" i="2"/>
  <c r="O322" i="2"/>
  <c r="P322" i="2"/>
  <c r="Q322" i="2"/>
  <c r="R322" i="2"/>
  <c r="S322" i="2"/>
  <c r="O323" i="2"/>
  <c r="P323" i="2"/>
  <c r="Q323" i="2"/>
  <c r="R323" i="2"/>
  <c r="S323" i="2"/>
  <c r="O324" i="2"/>
  <c r="P324" i="2"/>
  <c r="Q324" i="2"/>
  <c r="R324" i="2"/>
  <c r="S324" i="2"/>
  <c r="O325" i="2"/>
  <c r="P325" i="2"/>
  <c r="Q325" i="2"/>
  <c r="R325" i="2"/>
  <c r="S325" i="2"/>
  <c r="O326" i="2"/>
  <c r="P326" i="2"/>
  <c r="Q326" i="2"/>
  <c r="R326" i="2"/>
  <c r="S326" i="2"/>
  <c r="O327" i="2"/>
  <c r="P327" i="2"/>
  <c r="Q327" i="2"/>
  <c r="R327" i="2"/>
  <c r="S327" i="2"/>
  <c r="O328" i="2"/>
  <c r="P328" i="2"/>
  <c r="Q328" i="2"/>
  <c r="R328" i="2"/>
  <c r="S328" i="2"/>
  <c r="O329" i="2"/>
  <c r="P329" i="2"/>
  <c r="Q329" i="2"/>
  <c r="R329" i="2"/>
  <c r="S329" i="2"/>
  <c r="O330" i="2"/>
  <c r="P330" i="2"/>
  <c r="Q330" i="2"/>
  <c r="R330" i="2"/>
  <c r="S330" i="2"/>
  <c r="O331" i="2"/>
  <c r="P331" i="2"/>
  <c r="Q331" i="2"/>
  <c r="R331" i="2"/>
  <c r="S331" i="2"/>
  <c r="O332" i="2"/>
  <c r="P332" i="2"/>
  <c r="Q332" i="2"/>
  <c r="R332" i="2"/>
  <c r="S332" i="2"/>
  <c r="O333" i="2"/>
  <c r="P333" i="2"/>
  <c r="Q333" i="2"/>
  <c r="R333" i="2"/>
  <c r="S333" i="2"/>
  <c r="O334" i="2"/>
  <c r="P334" i="2"/>
  <c r="Q334" i="2"/>
  <c r="R334" i="2"/>
  <c r="S334" i="2"/>
  <c r="O335" i="2"/>
  <c r="P335" i="2"/>
  <c r="Q335" i="2"/>
  <c r="R335" i="2"/>
  <c r="S335" i="2"/>
  <c r="O336" i="2"/>
  <c r="P336" i="2"/>
  <c r="Q336" i="2"/>
  <c r="R336" i="2"/>
  <c r="S336" i="2"/>
  <c r="O337" i="2"/>
  <c r="P337" i="2"/>
  <c r="Q337" i="2"/>
  <c r="R337" i="2"/>
  <c r="S337" i="2"/>
  <c r="O338" i="2"/>
  <c r="P338" i="2"/>
  <c r="Q338" i="2"/>
  <c r="R338" i="2"/>
  <c r="S338" i="2"/>
  <c r="O339" i="2"/>
  <c r="P339" i="2"/>
  <c r="Q339" i="2"/>
  <c r="R339" i="2"/>
  <c r="S339" i="2"/>
  <c r="O340" i="2"/>
  <c r="P340" i="2"/>
  <c r="Q340" i="2"/>
  <c r="R340" i="2"/>
  <c r="S340" i="2"/>
  <c r="O341" i="2"/>
  <c r="P341" i="2"/>
  <c r="Q341" i="2"/>
  <c r="R341" i="2"/>
  <c r="S341" i="2"/>
  <c r="O342" i="2"/>
  <c r="P342" i="2"/>
  <c r="Q342" i="2"/>
  <c r="R342" i="2"/>
  <c r="S342" i="2"/>
  <c r="O343" i="2"/>
  <c r="P343" i="2"/>
  <c r="Q343" i="2"/>
  <c r="R343" i="2"/>
  <c r="S343" i="2"/>
  <c r="O344" i="2"/>
  <c r="P344" i="2"/>
  <c r="Q344" i="2"/>
  <c r="R344" i="2"/>
  <c r="S344" i="2"/>
  <c r="O345" i="2"/>
  <c r="P345" i="2"/>
  <c r="Q345" i="2"/>
  <c r="R345" i="2"/>
  <c r="S345" i="2"/>
  <c r="O346" i="2"/>
  <c r="P346" i="2"/>
  <c r="Q346" i="2"/>
  <c r="R346" i="2"/>
  <c r="S346" i="2"/>
  <c r="O347" i="2"/>
  <c r="P347" i="2"/>
  <c r="Q347" i="2"/>
  <c r="R347" i="2"/>
  <c r="S347" i="2"/>
  <c r="O348" i="2"/>
  <c r="P348" i="2"/>
  <c r="Q348" i="2"/>
  <c r="R348" i="2"/>
  <c r="S348" i="2"/>
  <c r="O349" i="2"/>
  <c r="P349" i="2"/>
  <c r="Q349" i="2"/>
  <c r="R349" i="2"/>
  <c r="S349" i="2"/>
  <c r="O350" i="2"/>
  <c r="P350" i="2"/>
  <c r="Q350" i="2"/>
  <c r="R350" i="2"/>
  <c r="S350" i="2"/>
  <c r="O351" i="2"/>
  <c r="P351" i="2"/>
  <c r="Q351" i="2"/>
  <c r="R351" i="2"/>
  <c r="S351" i="2"/>
  <c r="O352" i="2"/>
  <c r="P352" i="2"/>
  <c r="Q352" i="2"/>
  <c r="R352" i="2"/>
  <c r="S352" i="2"/>
  <c r="O353" i="2"/>
  <c r="P353" i="2"/>
  <c r="Q353" i="2"/>
  <c r="R353" i="2"/>
  <c r="S353" i="2"/>
  <c r="O354" i="2"/>
  <c r="P354" i="2"/>
  <c r="Q354" i="2"/>
  <c r="R354" i="2"/>
  <c r="S354" i="2"/>
  <c r="O355" i="2"/>
  <c r="P355" i="2"/>
  <c r="Q355" i="2"/>
  <c r="R355" i="2"/>
  <c r="S355" i="2"/>
  <c r="O356" i="2"/>
  <c r="P356" i="2"/>
  <c r="Q356" i="2"/>
  <c r="R356" i="2"/>
  <c r="S356" i="2"/>
  <c r="O357" i="2"/>
  <c r="P357" i="2"/>
  <c r="Q357" i="2"/>
  <c r="R357" i="2"/>
  <c r="S357" i="2"/>
  <c r="O358" i="2"/>
  <c r="P358" i="2"/>
  <c r="Q358" i="2"/>
  <c r="R358" i="2"/>
  <c r="S358" i="2"/>
  <c r="O359" i="2"/>
  <c r="P359" i="2"/>
  <c r="Q359" i="2"/>
  <c r="R359" i="2"/>
  <c r="S359" i="2"/>
  <c r="O360" i="2"/>
  <c r="P360" i="2"/>
  <c r="Q360" i="2"/>
  <c r="R360" i="2"/>
  <c r="S360" i="2"/>
  <c r="O361" i="2"/>
  <c r="P361" i="2"/>
  <c r="Q361" i="2"/>
  <c r="R361" i="2"/>
  <c r="S361" i="2"/>
  <c r="O362" i="2"/>
  <c r="P362" i="2"/>
  <c r="Q362" i="2"/>
  <c r="R362" i="2"/>
  <c r="S362" i="2"/>
  <c r="O363" i="2"/>
  <c r="P363" i="2"/>
  <c r="Q363" i="2"/>
  <c r="R363" i="2"/>
  <c r="S363" i="2"/>
  <c r="O364" i="2"/>
  <c r="P364" i="2"/>
  <c r="Q364" i="2"/>
  <c r="R364" i="2"/>
  <c r="S364" i="2"/>
  <c r="O365" i="2"/>
  <c r="P365" i="2"/>
  <c r="Q365" i="2"/>
  <c r="R365" i="2"/>
  <c r="S365" i="2"/>
  <c r="O366" i="2"/>
  <c r="P366" i="2"/>
  <c r="Q366" i="2"/>
  <c r="R366" i="2"/>
  <c r="S366" i="2"/>
  <c r="O367" i="2"/>
  <c r="P367" i="2"/>
  <c r="Q367" i="2"/>
  <c r="R367" i="2"/>
  <c r="S367" i="2"/>
  <c r="O368" i="2"/>
  <c r="P368" i="2"/>
  <c r="Q368" i="2"/>
  <c r="R368" i="2"/>
  <c r="S368" i="2"/>
  <c r="O369" i="2"/>
  <c r="P369" i="2"/>
  <c r="Q369" i="2"/>
  <c r="R369" i="2"/>
  <c r="S369" i="2"/>
  <c r="O370" i="2"/>
  <c r="P370" i="2"/>
  <c r="Q370" i="2"/>
  <c r="R370" i="2"/>
  <c r="S370" i="2"/>
  <c r="O371" i="2"/>
  <c r="P371" i="2"/>
  <c r="Q371" i="2"/>
  <c r="R371" i="2"/>
  <c r="S371" i="2"/>
  <c r="O372" i="2"/>
  <c r="P372" i="2"/>
  <c r="Q372" i="2"/>
  <c r="R372" i="2"/>
  <c r="S372" i="2"/>
  <c r="O373" i="2"/>
  <c r="P373" i="2"/>
  <c r="Q373" i="2"/>
  <c r="R373" i="2"/>
  <c r="S373" i="2"/>
  <c r="O374" i="2"/>
  <c r="P374" i="2"/>
  <c r="Q374" i="2"/>
  <c r="R374" i="2"/>
  <c r="S374" i="2"/>
  <c r="O375" i="2"/>
  <c r="P375" i="2"/>
  <c r="Q375" i="2"/>
  <c r="R375" i="2"/>
  <c r="S375" i="2"/>
  <c r="O376" i="2"/>
  <c r="P376" i="2"/>
  <c r="Q376" i="2"/>
  <c r="R376" i="2"/>
  <c r="S376" i="2"/>
  <c r="O377" i="2"/>
  <c r="P377" i="2"/>
  <c r="Q377" i="2"/>
  <c r="R377" i="2"/>
  <c r="S377" i="2"/>
  <c r="O378" i="2"/>
  <c r="P378" i="2"/>
  <c r="Q378" i="2"/>
  <c r="R378" i="2"/>
  <c r="S378" i="2"/>
  <c r="O379" i="2"/>
  <c r="P379" i="2"/>
  <c r="Q379" i="2"/>
  <c r="R379" i="2"/>
  <c r="S379" i="2"/>
  <c r="O380" i="2"/>
  <c r="P380" i="2"/>
  <c r="Q380" i="2"/>
  <c r="R380" i="2"/>
  <c r="S380" i="2"/>
  <c r="O381" i="2"/>
  <c r="P381" i="2"/>
  <c r="Q381" i="2"/>
  <c r="R381" i="2"/>
  <c r="S381" i="2"/>
  <c r="O382" i="2"/>
  <c r="P382" i="2"/>
  <c r="Q382" i="2"/>
  <c r="R382" i="2"/>
  <c r="S382" i="2"/>
  <c r="O383" i="2"/>
  <c r="P383" i="2"/>
  <c r="Q383" i="2"/>
  <c r="R383" i="2"/>
  <c r="S383" i="2"/>
  <c r="O384" i="2"/>
  <c r="P384" i="2"/>
  <c r="Q384" i="2"/>
  <c r="R384" i="2"/>
  <c r="S384" i="2"/>
  <c r="O385" i="2"/>
  <c r="P385" i="2"/>
  <c r="Q385" i="2"/>
  <c r="R385" i="2"/>
  <c r="S385" i="2"/>
  <c r="O386" i="2"/>
  <c r="P386" i="2"/>
  <c r="Q386" i="2"/>
  <c r="R386" i="2"/>
  <c r="S386" i="2"/>
  <c r="O387" i="2"/>
  <c r="P387" i="2"/>
  <c r="Q387" i="2"/>
  <c r="R387" i="2"/>
  <c r="S387" i="2"/>
  <c r="O388" i="2"/>
  <c r="P388" i="2"/>
  <c r="Q388" i="2"/>
  <c r="R388" i="2"/>
  <c r="S388" i="2"/>
  <c r="O389" i="2"/>
  <c r="P389" i="2"/>
  <c r="Q389" i="2"/>
  <c r="R389" i="2"/>
  <c r="S389" i="2"/>
  <c r="O390" i="2"/>
  <c r="P390" i="2"/>
  <c r="Q390" i="2"/>
  <c r="R390" i="2"/>
  <c r="S390" i="2"/>
  <c r="O391" i="2"/>
  <c r="P391" i="2"/>
  <c r="Q391" i="2"/>
  <c r="R391" i="2"/>
  <c r="S391" i="2"/>
  <c r="O392" i="2"/>
  <c r="P392" i="2"/>
  <c r="Q392" i="2"/>
  <c r="R392" i="2"/>
  <c r="S392" i="2"/>
  <c r="O393" i="2"/>
  <c r="P393" i="2"/>
  <c r="Q393" i="2"/>
  <c r="R393" i="2"/>
  <c r="S393" i="2"/>
  <c r="O394" i="2"/>
  <c r="P394" i="2"/>
  <c r="Q394" i="2"/>
  <c r="R394" i="2"/>
  <c r="S394" i="2"/>
  <c r="O395" i="2"/>
  <c r="P395" i="2"/>
  <c r="Q395" i="2"/>
  <c r="R395" i="2"/>
  <c r="S395" i="2"/>
  <c r="O396" i="2"/>
  <c r="P396" i="2"/>
  <c r="Q396" i="2"/>
  <c r="R396" i="2"/>
  <c r="S396" i="2"/>
  <c r="O397" i="2"/>
  <c r="P397" i="2"/>
  <c r="Q397" i="2"/>
  <c r="R397" i="2"/>
  <c r="S397" i="2"/>
  <c r="O398" i="2"/>
  <c r="P398" i="2"/>
  <c r="Q398" i="2"/>
  <c r="R398" i="2"/>
  <c r="S398" i="2"/>
  <c r="O399" i="2"/>
  <c r="P399" i="2"/>
  <c r="Q399" i="2"/>
  <c r="R399" i="2"/>
  <c r="S399" i="2"/>
  <c r="O400" i="2"/>
  <c r="P400" i="2"/>
  <c r="Q400" i="2"/>
  <c r="R400" i="2"/>
  <c r="S400" i="2"/>
  <c r="O401" i="2"/>
  <c r="P401" i="2"/>
  <c r="Q401" i="2"/>
  <c r="R401" i="2"/>
  <c r="S401" i="2"/>
  <c r="O402" i="2"/>
  <c r="P402" i="2"/>
  <c r="Q402" i="2"/>
  <c r="R402" i="2"/>
  <c r="S402" i="2"/>
  <c r="O403" i="2"/>
  <c r="P403" i="2"/>
  <c r="Q403" i="2"/>
  <c r="R403" i="2"/>
  <c r="S403" i="2"/>
  <c r="O404" i="2"/>
  <c r="P404" i="2"/>
  <c r="Q404" i="2"/>
  <c r="R404" i="2"/>
  <c r="S404" i="2"/>
  <c r="O405" i="2"/>
  <c r="P405" i="2"/>
  <c r="Q405" i="2"/>
  <c r="R405" i="2"/>
  <c r="S405" i="2"/>
  <c r="O406" i="2"/>
  <c r="P406" i="2"/>
  <c r="Q406" i="2"/>
  <c r="R406" i="2"/>
  <c r="S406" i="2"/>
  <c r="O407" i="2"/>
  <c r="P407" i="2"/>
  <c r="Q407" i="2"/>
  <c r="R407" i="2"/>
  <c r="S407" i="2"/>
  <c r="O408" i="2"/>
  <c r="P408" i="2"/>
  <c r="Q408" i="2"/>
  <c r="R408" i="2"/>
  <c r="S408" i="2"/>
  <c r="O409" i="2"/>
  <c r="P409" i="2"/>
  <c r="Q409" i="2"/>
  <c r="R409" i="2"/>
  <c r="S409" i="2"/>
  <c r="O410" i="2"/>
  <c r="P410" i="2"/>
  <c r="Q410" i="2"/>
  <c r="R410" i="2"/>
  <c r="S410" i="2"/>
  <c r="O411" i="2"/>
  <c r="P411" i="2"/>
  <c r="Q411" i="2"/>
  <c r="R411" i="2"/>
  <c r="S411" i="2"/>
  <c r="O412" i="2"/>
  <c r="P412" i="2"/>
  <c r="Q412" i="2"/>
  <c r="R412" i="2"/>
  <c r="S412" i="2"/>
  <c r="O413" i="2"/>
  <c r="P413" i="2"/>
  <c r="Q413" i="2"/>
  <c r="R413" i="2"/>
  <c r="S413" i="2"/>
  <c r="O414" i="2"/>
  <c r="P414" i="2"/>
  <c r="Q414" i="2"/>
  <c r="R414" i="2"/>
  <c r="S414" i="2"/>
  <c r="O415" i="2"/>
  <c r="P415" i="2"/>
  <c r="Q415" i="2"/>
  <c r="R415" i="2"/>
  <c r="S415" i="2"/>
  <c r="O416" i="2"/>
  <c r="P416" i="2"/>
  <c r="Q416" i="2"/>
  <c r="R416" i="2"/>
  <c r="S416" i="2"/>
  <c r="O417" i="2"/>
  <c r="P417" i="2"/>
  <c r="Q417" i="2"/>
  <c r="R417" i="2"/>
  <c r="S417" i="2"/>
  <c r="O418" i="2"/>
  <c r="P418" i="2"/>
  <c r="Q418" i="2"/>
  <c r="R418" i="2"/>
  <c r="S418" i="2"/>
  <c r="O419" i="2"/>
  <c r="P419" i="2"/>
  <c r="Q419" i="2"/>
  <c r="R419" i="2"/>
  <c r="S419" i="2"/>
  <c r="O420" i="2"/>
  <c r="P420" i="2"/>
  <c r="Q420" i="2"/>
  <c r="R420" i="2"/>
  <c r="S420" i="2"/>
  <c r="O421" i="2"/>
  <c r="P421" i="2"/>
  <c r="Q421" i="2"/>
  <c r="R421" i="2"/>
  <c r="S421" i="2"/>
  <c r="O422" i="2"/>
  <c r="P422" i="2"/>
  <c r="Q422" i="2"/>
  <c r="R422" i="2"/>
  <c r="S422" i="2"/>
  <c r="O423" i="2"/>
  <c r="P423" i="2"/>
  <c r="Q423" i="2"/>
  <c r="R423" i="2"/>
  <c r="S423" i="2"/>
  <c r="O424" i="2"/>
  <c r="P424" i="2"/>
  <c r="Q424" i="2"/>
  <c r="R424" i="2"/>
  <c r="S424" i="2"/>
  <c r="O425" i="2"/>
  <c r="P425" i="2"/>
  <c r="Q425" i="2"/>
  <c r="R425" i="2"/>
  <c r="S425" i="2"/>
  <c r="O426" i="2"/>
  <c r="P426" i="2"/>
  <c r="Q426" i="2"/>
  <c r="R426" i="2"/>
  <c r="S426" i="2"/>
  <c r="O427" i="2"/>
  <c r="P427" i="2"/>
  <c r="Q427" i="2"/>
  <c r="R427" i="2"/>
  <c r="S427" i="2"/>
  <c r="O428" i="2"/>
  <c r="P428" i="2"/>
  <c r="Q428" i="2"/>
  <c r="R428" i="2"/>
  <c r="S428" i="2"/>
  <c r="O429" i="2"/>
  <c r="P429" i="2"/>
  <c r="Q429" i="2"/>
  <c r="R429" i="2"/>
  <c r="S429" i="2"/>
  <c r="O430" i="2"/>
  <c r="P430" i="2"/>
  <c r="Q430" i="2"/>
  <c r="R430" i="2"/>
  <c r="S430" i="2"/>
  <c r="O431" i="2"/>
  <c r="P431" i="2"/>
  <c r="Q431" i="2"/>
  <c r="R431" i="2"/>
  <c r="S431" i="2"/>
  <c r="O432" i="2"/>
  <c r="P432" i="2"/>
  <c r="Q432" i="2"/>
  <c r="R432" i="2"/>
  <c r="S432" i="2"/>
  <c r="O433" i="2"/>
  <c r="P433" i="2"/>
  <c r="Q433" i="2"/>
  <c r="R433" i="2"/>
  <c r="S433" i="2"/>
  <c r="O434" i="2"/>
  <c r="P434" i="2"/>
  <c r="Q434" i="2"/>
  <c r="R434" i="2"/>
  <c r="S434" i="2"/>
  <c r="O435" i="2"/>
  <c r="P435" i="2"/>
  <c r="Q435" i="2"/>
  <c r="R435" i="2"/>
  <c r="S435" i="2"/>
  <c r="O436" i="2"/>
  <c r="P436" i="2"/>
  <c r="Q436" i="2"/>
  <c r="R436" i="2"/>
  <c r="S436" i="2"/>
  <c r="O437" i="2"/>
  <c r="P437" i="2"/>
  <c r="Q437" i="2"/>
  <c r="R437" i="2"/>
  <c r="S437" i="2"/>
  <c r="O438" i="2"/>
  <c r="P438" i="2"/>
  <c r="Q438" i="2"/>
  <c r="R438" i="2"/>
  <c r="S438" i="2"/>
  <c r="O439" i="2"/>
  <c r="P439" i="2"/>
  <c r="Q439" i="2"/>
  <c r="R439" i="2"/>
  <c r="S439" i="2"/>
  <c r="O440" i="2"/>
  <c r="P440" i="2"/>
  <c r="Q440" i="2"/>
  <c r="R440" i="2"/>
  <c r="S440" i="2"/>
  <c r="O441" i="2"/>
  <c r="P441" i="2"/>
  <c r="Q441" i="2"/>
  <c r="R441" i="2"/>
  <c r="S441" i="2"/>
  <c r="O442" i="2"/>
  <c r="P442" i="2"/>
  <c r="Q442" i="2"/>
  <c r="R442" i="2"/>
  <c r="S442" i="2"/>
  <c r="O443" i="2"/>
  <c r="P443" i="2"/>
  <c r="Q443" i="2"/>
  <c r="R443" i="2"/>
  <c r="S443" i="2"/>
  <c r="O444" i="2"/>
  <c r="P444" i="2"/>
  <c r="Q444" i="2"/>
  <c r="R444" i="2"/>
  <c r="S444" i="2"/>
  <c r="O445" i="2"/>
  <c r="P445" i="2"/>
  <c r="Q445" i="2"/>
  <c r="R445" i="2"/>
  <c r="S445" i="2"/>
  <c r="O446" i="2"/>
  <c r="P446" i="2"/>
  <c r="Q446" i="2"/>
  <c r="R446" i="2"/>
  <c r="S446" i="2"/>
  <c r="O447" i="2"/>
  <c r="P447" i="2"/>
  <c r="Q447" i="2"/>
  <c r="R447" i="2"/>
  <c r="S447" i="2"/>
  <c r="O448" i="2"/>
  <c r="P448" i="2"/>
  <c r="Q448" i="2"/>
  <c r="R448" i="2"/>
  <c r="S448" i="2"/>
  <c r="O449" i="2"/>
  <c r="P449" i="2"/>
  <c r="Q449" i="2"/>
  <c r="R449" i="2"/>
  <c r="S449" i="2"/>
  <c r="O450" i="2"/>
  <c r="P450" i="2"/>
  <c r="Q450" i="2"/>
  <c r="R450" i="2"/>
  <c r="S450" i="2"/>
  <c r="O451" i="2"/>
  <c r="P451" i="2"/>
  <c r="Q451" i="2"/>
  <c r="R451" i="2"/>
  <c r="S451" i="2"/>
  <c r="O452" i="2"/>
  <c r="P452" i="2"/>
  <c r="Q452" i="2"/>
  <c r="R452" i="2"/>
  <c r="S452" i="2"/>
  <c r="O453" i="2"/>
  <c r="P453" i="2"/>
  <c r="Q453" i="2"/>
  <c r="R453" i="2"/>
  <c r="S453" i="2"/>
  <c r="W3" i="2"/>
  <c r="J4" i="2"/>
  <c r="K4" i="2"/>
  <c r="L4" i="2"/>
  <c r="T4" i="2"/>
  <c r="U4" i="2"/>
  <c r="V4" i="2"/>
  <c r="J5" i="2"/>
  <c r="K5" i="2"/>
  <c r="L5" i="2"/>
  <c r="T5" i="2"/>
  <c r="U5" i="2"/>
  <c r="V5" i="2"/>
  <c r="J6" i="2"/>
  <c r="K6" i="2"/>
  <c r="L6" i="2"/>
  <c r="M6" i="2"/>
  <c r="T6" i="2"/>
  <c r="U6" i="2"/>
  <c r="V6" i="2"/>
  <c r="W6" i="2"/>
  <c r="J7" i="2"/>
  <c r="K7" i="2"/>
  <c r="L7" i="2"/>
  <c r="T7" i="2"/>
  <c r="U7" i="2"/>
  <c r="V7" i="2"/>
  <c r="J8" i="2"/>
  <c r="K8" i="2"/>
  <c r="L8" i="2"/>
  <c r="T8" i="2"/>
  <c r="U8" i="2"/>
  <c r="V8" i="2"/>
  <c r="J9" i="2"/>
  <c r="K9" i="2"/>
  <c r="L9" i="2"/>
  <c r="T9" i="2"/>
  <c r="U9" i="2"/>
  <c r="V9" i="2"/>
  <c r="J10" i="2"/>
  <c r="K10" i="2"/>
  <c r="L10" i="2"/>
  <c r="T10" i="2"/>
  <c r="U10" i="2"/>
  <c r="V10" i="2"/>
  <c r="J11" i="2"/>
  <c r="K11" i="2"/>
  <c r="L11" i="2"/>
  <c r="T11" i="2"/>
  <c r="U11" i="2"/>
  <c r="V11" i="2"/>
  <c r="J12" i="2"/>
  <c r="K12" i="2"/>
  <c r="L12" i="2"/>
  <c r="T12" i="2"/>
  <c r="U12" i="2"/>
  <c r="V12" i="2"/>
  <c r="J13" i="2"/>
  <c r="K13" i="2"/>
  <c r="L13" i="2"/>
  <c r="T13" i="2"/>
  <c r="U13" i="2"/>
  <c r="V13" i="2"/>
  <c r="J14" i="2"/>
  <c r="K14" i="2"/>
  <c r="L14" i="2"/>
  <c r="T14" i="2"/>
  <c r="U14" i="2"/>
  <c r="V14" i="2"/>
  <c r="J15" i="2"/>
  <c r="K15" i="2"/>
  <c r="L15" i="2"/>
  <c r="T15" i="2"/>
  <c r="U15" i="2"/>
  <c r="V15" i="2"/>
  <c r="J16" i="2"/>
  <c r="K16" i="2"/>
  <c r="L16" i="2"/>
  <c r="T16" i="2"/>
  <c r="U16" i="2"/>
  <c r="V16" i="2"/>
  <c r="J17" i="2"/>
  <c r="K17" i="2"/>
  <c r="L17" i="2"/>
  <c r="T17" i="2"/>
  <c r="U17" i="2"/>
  <c r="V17" i="2"/>
  <c r="J18" i="2"/>
  <c r="K18" i="2"/>
  <c r="L18" i="2"/>
  <c r="T18" i="2"/>
  <c r="U18" i="2"/>
  <c r="V18" i="2"/>
  <c r="J19" i="2"/>
  <c r="K19" i="2"/>
  <c r="L19" i="2"/>
  <c r="T19" i="2"/>
  <c r="U19" i="2"/>
  <c r="V19" i="2"/>
  <c r="J20" i="2"/>
  <c r="K20" i="2"/>
  <c r="L20" i="2"/>
  <c r="T20" i="2"/>
  <c r="U20" i="2"/>
  <c r="V20" i="2"/>
  <c r="J21" i="2"/>
  <c r="K21" i="2"/>
  <c r="L21" i="2"/>
  <c r="T21" i="2"/>
  <c r="U21" i="2"/>
  <c r="V21" i="2"/>
  <c r="J22" i="2"/>
  <c r="K22" i="2"/>
  <c r="L22" i="2"/>
  <c r="T22" i="2"/>
  <c r="U22" i="2"/>
  <c r="V22" i="2"/>
  <c r="J23" i="2"/>
  <c r="K23" i="2"/>
  <c r="L23" i="2"/>
  <c r="T23" i="2"/>
  <c r="U23" i="2"/>
  <c r="V23" i="2"/>
  <c r="J24" i="2"/>
  <c r="K24" i="2"/>
  <c r="L24" i="2"/>
  <c r="T24" i="2"/>
  <c r="U24" i="2"/>
  <c r="V24" i="2"/>
  <c r="J25" i="2"/>
  <c r="K25" i="2"/>
  <c r="L25" i="2"/>
  <c r="T25" i="2"/>
  <c r="U25" i="2"/>
  <c r="V25" i="2"/>
  <c r="J26" i="2"/>
  <c r="K26" i="2"/>
  <c r="L26" i="2"/>
  <c r="T26" i="2"/>
  <c r="U26" i="2"/>
  <c r="V26" i="2"/>
  <c r="J27" i="2"/>
  <c r="K27" i="2"/>
  <c r="L27" i="2"/>
  <c r="T27" i="2"/>
  <c r="U27" i="2"/>
  <c r="V27" i="2"/>
  <c r="J28" i="2"/>
  <c r="K28" i="2"/>
  <c r="L28" i="2"/>
  <c r="T28" i="2"/>
  <c r="U28" i="2"/>
  <c r="V28" i="2"/>
  <c r="J29" i="2"/>
  <c r="K29" i="2"/>
  <c r="L29" i="2"/>
  <c r="T29" i="2"/>
  <c r="U29" i="2"/>
  <c r="V29" i="2"/>
  <c r="J30" i="2"/>
  <c r="K30" i="2"/>
  <c r="L30" i="2"/>
  <c r="T30" i="2"/>
  <c r="U30" i="2"/>
  <c r="V30" i="2"/>
  <c r="J31" i="2"/>
  <c r="K31" i="2"/>
  <c r="L31" i="2"/>
  <c r="T31" i="2"/>
  <c r="U31" i="2"/>
  <c r="V31" i="2"/>
  <c r="J32" i="2"/>
  <c r="K32" i="2"/>
  <c r="L32" i="2"/>
  <c r="T32" i="2"/>
  <c r="U32" i="2"/>
  <c r="V32" i="2"/>
  <c r="J33" i="2"/>
  <c r="K33" i="2"/>
  <c r="L33" i="2"/>
  <c r="T33" i="2"/>
  <c r="U33" i="2"/>
  <c r="V33" i="2"/>
  <c r="J34" i="2"/>
  <c r="K34" i="2"/>
  <c r="L34" i="2"/>
  <c r="T34" i="2"/>
  <c r="U34" i="2"/>
  <c r="V34" i="2"/>
  <c r="J35" i="2"/>
  <c r="K35" i="2"/>
  <c r="L35" i="2"/>
  <c r="T35" i="2"/>
  <c r="U35" i="2"/>
  <c r="V35" i="2"/>
  <c r="J36" i="2"/>
  <c r="K36" i="2"/>
  <c r="L36" i="2"/>
  <c r="T36" i="2"/>
  <c r="U36" i="2"/>
  <c r="V36" i="2"/>
  <c r="J37" i="2"/>
  <c r="K37" i="2"/>
  <c r="L37" i="2"/>
  <c r="T37" i="2"/>
  <c r="U37" i="2"/>
  <c r="V37" i="2"/>
  <c r="J38" i="2"/>
  <c r="K38" i="2"/>
  <c r="L38" i="2"/>
  <c r="T38" i="2"/>
  <c r="U38" i="2"/>
  <c r="V38" i="2"/>
  <c r="J39" i="2"/>
  <c r="K39" i="2"/>
  <c r="L39" i="2"/>
  <c r="T39" i="2"/>
  <c r="U39" i="2"/>
  <c r="V39" i="2"/>
  <c r="J40" i="2"/>
  <c r="K40" i="2"/>
  <c r="L40" i="2"/>
  <c r="T40" i="2"/>
  <c r="U40" i="2"/>
  <c r="V40" i="2"/>
  <c r="J41" i="2"/>
  <c r="K41" i="2"/>
  <c r="L41" i="2"/>
  <c r="T41" i="2"/>
  <c r="U41" i="2"/>
  <c r="V41" i="2"/>
  <c r="J42" i="2"/>
  <c r="K42" i="2"/>
  <c r="L42" i="2"/>
  <c r="T42" i="2"/>
  <c r="U42" i="2"/>
  <c r="V42" i="2"/>
  <c r="J43" i="2"/>
  <c r="K43" i="2"/>
  <c r="L43" i="2"/>
  <c r="T43" i="2"/>
  <c r="U43" i="2"/>
  <c r="V43" i="2"/>
  <c r="J44" i="2"/>
  <c r="K44" i="2"/>
  <c r="L44" i="2"/>
  <c r="T44" i="2"/>
  <c r="U44" i="2"/>
  <c r="V44" i="2"/>
  <c r="J45" i="2"/>
  <c r="K45" i="2"/>
  <c r="L45" i="2"/>
  <c r="T45" i="2"/>
  <c r="U45" i="2"/>
  <c r="V45" i="2"/>
  <c r="J46" i="2"/>
  <c r="K46" i="2"/>
  <c r="L46" i="2"/>
  <c r="T46" i="2"/>
  <c r="U46" i="2"/>
  <c r="V46" i="2"/>
  <c r="J47" i="2"/>
  <c r="K47" i="2"/>
  <c r="L47" i="2"/>
  <c r="T47" i="2"/>
  <c r="U47" i="2"/>
  <c r="V47" i="2"/>
  <c r="J48" i="2"/>
  <c r="K48" i="2"/>
  <c r="L48" i="2"/>
  <c r="T48" i="2"/>
  <c r="U48" i="2"/>
  <c r="V48" i="2"/>
  <c r="J49" i="2"/>
  <c r="K49" i="2"/>
  <c r="L49" i="2"/>
  <c r="T49" i="2"/>
  <c r="U49" i="2"/>
  <c r="V49" i="2"/>
  <c r="J50" i="2"/>
  <c r="K50" i="2"/>
  <c r="L50" i="2"/>
  <c r="T50" i="2"/>
  <c r="U50" i="2"/>
  <c r="V50" i="2"/>
  <c r="J51" i="2"/>
  <c r="K51" i="2"/>
  <c r="L51" i="2"/>
  <c r="T51" i="2"/>
  <c r="U51" i="2"/>
  <c r="V51" i="2"/>
  <c r="J52" i="2"/>
  <c r="K52" i="2"/>
  <c r="L52" i="2"/>
  <c r="T52" i="2"/>
  <c r="U52" i="2"/>
  <c r="V52" i="2"/>
  <c r="J53" i="2"/>
  <c r="K53" i="2"/>
  <c r="L53" i="2"/>
  <c r="T53" i="2"/>
  <c r="U53" i="2"/>
  <c r="V53" i="2"/>
  <c r="J54" i="2"/>
  <c r="K54" i="2"/>
  <c r="L54" i="2"/>
  <c r="T54" i="2"/>
  <c r="U54" i="2"/>
  <c r="V54" i="2"/>
  <c r="J55" i="2"/>
  <c r="K55" i="2"/>
  <c r="L55" i="2"/>
  <c r="T55" i="2"/>
  <c r="U55" i="2"/>
  <c r="V55" i="2"/>
  <c r="J56" i="2"/>
  <c r="K56" i="2"/>
  <c r="L56" i="2"/>
  <c r="T56" i="2"/>
  <c r="U56" i="2"/>
  <c r="V56" i="2"/>
  <c r="J57" i="2"/>
  <c r="K57" i="2"/>
  <c r="L57" i="2"/>
  <c r="T57" i="2"/>
  <c r="U57" i="2"/>
  <c r="V57" i="2"/>
  <c r="J58" i="2"/>
  <c r="K58" i="2"/>
  <c r="L58" i="2"/>
  <c r="T58" i="2"/>
  <c r="U58" i="2"/>
  <c r="V58" i="2"/>
  <c r="J59" i="2"/>
  <c r="K59" i="2"/>
  <c r="L59" i="2"/>
  <c r="T59" i="2"/>
  <c r="U59" i="2"/>
  <c r="V59" i="2"/>
  <c r="J60" i="2"/>
  <c r="K60" i="2"/>
  <c r="L60" i="2"/>
  <c r="T60" i="2"/>
  <c r="U60" i="2"/>
  <c r="V60" i="2"/>
  <c r="J61" i="2"/>
  <c r="K61" i="2"/>
  <c r="L61" i="2"/>
  <c r="T61" i="2"/>
  <c r="U61" i="2"/>
  <c r="V61" i="2"/>
  <c r="J62" i="2"/>
  <c r="K62" i="2"/>
  <c r="L62" i="2"/>
  <c r="T62" i="2"/>
  <c r="U62" i="2"/>
  <c r="V62" i="2"/>
  <c r="J63" i="2"/>
  <c r="K63" i="2"/>
  <c r="L63" i="2"/>
  <c r="T63" i="2"/>
  <c r="U63" i="2"/>
  <c r="V63" i="2"/>
  <c r="J64" i="2"/>
  <c r="K64" i="2"/>
  <c r="L64" i="2"/>
  <c r="T64" i="2"/>
  <c r="U64" i="2"/>
  <c r="V64" i="2"/>
  <c r="J65" i="2"/>
  <c r="K65" i="2"/>
  <c r="L65" i="2"/>
  <c r="T65" i="2"/>
  <c r="U65" i="2"/>
  <c r="V65" i="2"/>
  <c r="J66" i="2"/>
  <c r="K66" i="2"/>
  <c r="L66" i="2"/>
  <c r="T66" i="2"/>
  <c r="U66" i="2"/>
  <c r="V66" i="2"/>
  <c r="J67" i="2"/>
  <c r="K67" i="2"/>
  <c r="L67" i="2"/>
  <c r="T67" i="2"/>
  <c r="U67" i="2"/>
  <c r="V67" i="2"/>
  <c r="J68" i="2"/>
  <c r="K68" i="2"/>
  <c r="L68" i="2"/>
  <c r="T68" i="2"/>
  <c r="U68" i="2"/>
  <c r="V68" i="2"/>
  <c r="J69" i="2"/>
  <c r="K69" i="2"/>
  <c r="L69" i="2"/>
  <c r="T69" i="2"/>
  <c r="U69" i="2"/>
  <c r="V69" i="2"/>
  <c r="J70" i="2"/>
  <c r="K70" i="2"/>
  <c r="L70" i="2"/>
  <c r="T70" i="2"/>
  <c r="U70" i="2"/>
  <c r="V70" i="2"/>
  <c r="J71" i="2"/>
  <c r="K71" i="2"/>
  <c r="L71" i="2"/>
  <c r="T71" i="2"/>
  <c r="U71" i="2"/>
  <c r="V71" i="2"/>
  <c r="J72" i="2"/>
  <c r="K72" i="2"/>
  <c r="L72" i="2"/>
  <c r="T72" i="2"/>
  <c r="U72" i="2"/>
  <c r="V72" i="2"/>
  <c r="J73" i="2"/>
  <c r="K73" i="2"/>
  <c r="L73" i="2"/>
  <c r="T73" i="2"/>
  <c r="U73" i="2"/>
  <c r="V73" i="2"/>
  <c r="J74" i="2"/>
  <c r="K74" i="2"/>
  <c r="L74" i="2"/>
  <c r="T74" i="2"/>
  <c r="U74" i="2"/>
  <c r="V74" i="2"/>
  <c r="J75" i="2"/>
  <c r="K75" i="2"/>
  <c r="L75" i="2"/>
  <c r="T75" i="2"/>
  <c r="U75" i="2"/>
  <c r="V75" i="2"/>
  <c r="J76" i="2"/>
  <c r="K76" i="2"/>
  <c r="L76" i="2"/>
  <c r="T76" i="2"/>
  <c r="U76" i="2"/>
  <c r="V76" i="2"/>
  <c r="J77" i="2"/>
  <c r="K77" i="2"/>
  <c r="L77" i="2"/>
  <c r="T77" i="2"/>
  <c r="U77" i="2"/>
  <c r="V77" i="2"/>
  <c r="J78" i="2"/>
  <c r="K78" i="2"/>
  <c r="L78" i="2"/>
  <c r="T78" i="2"/>
  <c r="U78" i="2"/>
  <c r="V78" i="2"/>
  <c r="J79" i="2"/>
  <c r="K79" i="2"/>
  <c r="L79" i="2"/>
  <c r="T79" i="2"/>
  <c r="U79" i="2"/>
  <c r="V79" i="2"/>
  <c r="J80" i="2"/>
  <c r="K80" i="2"/>
  <c r="L80" i="2"/>
  <c r="T80" i="2"/>
  <c r="U80" i="2"/>
  <c r="V80" i="2"/>
  <c r="J81" i="2"/>
  <c r="K81" i="2"/>
  <c r="L81" i="2"/>
  <c r="T81" i="2"/>
  <c r="U81" i="2"/>
  <c r="V81" i="2"/>
  <c r="J82" i="2"/>
  <c r="K82" i="2"/>
  <c r="L82" i="2"/>
  <c r="T82" i="2"/>
  <c r="U82" i="2"/>
  <c r="V82" i="2"/>
  <c r="J83" i="2"/>
  <c r="K83" i="2"/>
  <c r="L83" i="2"/>
  <c r="T83" i="2"/>
  <c r="U83" i="2"/>
  <c r="V83" i="2"/>
  <c r="J84" i="2"/>
  <c r="K84" i="2"/>
  <c r="L84" i="2"/>
  <c r="T84" i="2"/>
  <c r="U84" i="2"/>
  <c r="V84" i="2"/>
  <c r="J85" i="2"/>
  <c r="K85" i="2"/>
  <c r="L85" i="2"/>
  <c r="T85" i="2"/>
  <c r="U85" i="2"/>
  <c r="V85" i="2"/>
  <c r="J86" i="2"/>
  <c r="K86" i="2"/>
  <c r="L86" i="2"/>
  <c r="T86" i="2"/>
  <c r="U86" i="2"/>
  <c r="V86" i="2"/>
  <c r="J87" i="2"/>
  <c r="K87" i="2"/>
  <c r="L87" i="2"/>
  <c r="T87" i="2"/>
  <c r="U87" i="2"/>
  <c r="V87" i="2"/>
  <c r="J88" i="2"/>
  <c r="K88" i="2"/>
  <c r="L88" i="2"/>
  <c r="T88" i="2"/>
  <c r="U88" i="2"/>
  <c r="V88" i="2"/>
  <c r="J89" i="2"/>
  <c r="K89" i="2"/>
  <c r="L89" i="2"/>
  <c r="T89" i="2"/>
  <c r="U89" i="2"/>
  <c r="V89" i="2"/>
  <c r="J90" i="2"/>
  <c r="K90" i="2"/>
  <c r="L90" i="2"/>
  <c r="T90" i="2"/>
  <c r="U90" i="2"/>
  <c r="V90" i="2"/>
  <c r="J91" i="2"/>
  <c r="K91" i="2"/>
  <c r="L91" i="2"/>
  <c r="T91" i="2"/>
  <c r="U91" i="2"/>
  <c r="V91" i="2"/>
  <c r="J92" i="2"/>
  <c r="K92" i="2"/>
  <c r="L92" i="2"/>
  <c r="T92" i="2"/>
  <c r="U92" i="2"/>
  <c r="V92" i="2"/>
  <c r="J93" i="2"/>
  <c r="K93" i="2"/>
  <c r="L93" i="2"/>
  <c r="T93" i="2"/>
  <c r="U93" i="2"/>
  <c r="V93" i="2"/>
  <c r="J94" i="2"/>
  <c r="K94" i="2"/>
  <c r="L94" i="2"/>
  <c r="T94" i="2"/>
  <c r="U94" i="2"/>
  <c r="V94" i="2"/>
  <c r="J95" i="2"/>
  <c r="K95" i="2"/>
  <c r="L95" i="2"/>
  <c r="T95" i="2"/>
  <c r="U95" i="2"/>
  <c r="V95" i="2"/>
  <c r="J96" i="2"/>
  <c r="K96" i="2"/>
  <c r="L96" i="2"/>
  <c r="T96" i="2"/>
  <c r="U96" i="2"/>
  <c r="V96" i="2"/>
  <c r="J97" i="2"/>
  <c r="K97" i="2"/>
  <c r="L97" i="2"/>
  <c r="T97" i="2"/>
  <c r="U97" i="2"/>
  <c r="V97" i="2"/>
  <c r="J98" i="2"/>
  <c r="K98" i="2"/>
  <c r="L98" i="2"/>
  <c r="T98" i="2"/>
  <c r="U98" i="2"/>
  <c r="V98" i="2"/>
  <c r="J99" i="2"/>
  <c r="K99" i="2"/>
  <c r="L99" i="2"/>
  <c r="T99" i="2"/>
  <c r="U99" i="2"/>
  <c r="V99" i="2"/>
  <c r="J100" i="2"/>
  <c r="K100" i="2"/>
  <c r="L100" i="2"/>
  <c r="T100" i="2"/>
  <c r="U100" i="2"/>
  <c r="V100" i="2"/>
  <c r="J101" i="2"/>
  <c r="K101" i="2"/>
  <c r="L101" i="2"/>
  <c r="T101" i="2"/>
  <c r="U101" i="2"/>
  <c r="V101" i="2"/>
  <c r="J102" i="2"/>
  <c r="K102" i="2"/>
  <c r="L102" i="2"/>
  <c r="T102" i="2"/>
  <c r="U102" i="2"/>
  <c r="V102" i="2"/>
  <c r="J103" i="2"/>
  <c r="K103" i="2"/>
  <c r="L103" i="2"/>
  <c r="T103" i="2"/>
  <c r="U103" i="2"/>
  <c r="V103" i="2"/>
  <c r="J104" i="2"/>
  <c r="K104" i="2"/>
  <c r="L104" i="2"/>
  <c r="T104" i="2"/>
  <c r="U104" i="2"/>
  <c r="V104" i="2"/>
  <c r="J105" i="2"/>
  <c r="K105" i="2"/>
  <c r="L105" i="2"/>
  <c r="T105" i="2"/>
  <c r="U105" i="2"/>
  <c r="V105" i="2"/>
  <c r="J106" i="2"/>
  <c r="K106" i="2"/>
  <c r="L106" i="2"/>
  <c r="T106" i="2"/>
  <c r="U106" i="2"/>
  <c r="V106" i="2"/>
  <c r="J107" i="2"/>
  <c r="K107" i="2"/>
  <c r="L107" i="2"/>
  <c r="T107" i="2"/>
  <c r="U107" i="2"/>
  <c r="V107" i="2"/>
  <c r="J108" i="2"/>
  <c r="K108" i="2"/>
  <c r="L108" i="2"/>
  <c r="T108" i="2"/>
  <c r="U108" i="2"/>
  <c r="V108" i="2"/>
  <c r="J109" i="2"/>
  <c r="K109" i="2"/>
  <c r="L109" i="2"/>
  <c r="T109" i="2"/>
  <c r="U109" i="2"/>
  <c r="V109" i="2"/>
  <c r="J110" i="2"/>
  <c r="K110" i="2"/>
  <c r="L110" i="2"/>
  <c r="T110" i="2"/>
  <c r="U110" i="2"/>
  <c r="V110" i="2"/>
  <c r="J111" i="2"/>
  <c r="K111" i="2"/>
  <c r="L111" i="2"/>
  <c r="T111" i="2"/>
  <c r="U111" i="2"/>
  <c r="V111" i="2"/>
  <c r="J112" i="2"/>
  <c r="K112" i="2"/>
  <c r="L112" i="2"/>
  <c r="T112" i="2"/>
  <c r="U112" i="2"/>
  <c r="V112" i="2"/>
  <c r="J113" i="2"/>
  <c r="K113" i="2"/>
  <c r="L113" i="2"/>
  <c r="T113" i="2"/>
  <c r="U113" i="2"/>
  <c r="V113" i="2"/>
  <c r="J114" i="2"/>
  <c r="K114" i="2"/>
  <c r="L114" i="2"/>
  <c r="T114" i="2"/>
  <c r="U114" i="2"/>
  <c r="V114" i="2"/>
  <c r="J115" i="2"/>
  <c r="K115" i="2"/>
  <c r="L115" i="2"/>
  <c r="T115" i="2"/>
  <c r="U115" i="2"/>
  <c r="V115" i="2"/>
  <c r="J116" i="2"/>
  <c r="K116" i="2"/>
  <c r="L116" i="2"/>
  <c r="T116" i="2"/>
  <c r="U116" i="2"/>
  <c r="V116" i="2"/>
  <c r="J117" i="2"/>
  <c r="K117" i="2"/>
  <c r="L117" i="2"/>
  <c r="T117" i="2"/>
  <c r="U117" i="2"/>
  <c r="V117" i="2"/>
  <c r="J118" i="2"/>
  <c r="K118" i="2"/>
  <c r="L118" i="2"/>
  <c r="T118" i="2"/>
  <c r="U118" i="2"/>
  <c r="V118" i="2"/>
  <c r="J119" i="2"/>
  <c r="K119" i="2"/>
  <c r="L119" i="2"/>
  <c r="T119" i="2"/>
  <c r="U119" i="2"/>
  <c r="V119" i="2"/>
  <c r="J120" i="2"/>
  <c r="K120" i="2"/>
  <c r="L120" i="2"/>
  <c r="T120" i="2"/>
  <c r="U120" i="2"/>
  <c r="V120" i="2"/>
  <c r="J121" i="2"/>
  <c r="K121" i="2"/>
  <c r="L121" i="2"/>
  <c r="T121" i="2"/>
  <c r="U121" i="2"/>
  <c r="V121" i="2"/>
  <c r="J122" i="2"/>
  <c r="K122" i="2"/>
  <c r="L122" i="2"/>
  <c r="T122" i="2"/>
  <c r="U122" i="2"/>
  <c r="V122" i="2"/>
  <c r="J123" i="2"/>
  <c r="K123" i="2"/>
  <c r="L123" i="2"/>
  <c r="T123" i="2"/>
  <c r="U123" i="2"/>
  <c r="V123" i="2"/>
  <c r="J124" i="2"/>
  <c r="K124" i="2"/>
  <c r="L124" i="2"/>
  <c r="T124" i="2"/>
  <c r="U124" i="2"/>
  <c r="V124" i="2"/>
  <c r="J125" i="2"/>
  <c r="K125" i="2"/>
  <c r="L125" i="2"/>
  <c r="T125" i="2"/>
  <c r="U125" i="2"/>
  <c r="V125" i="2"/>
  <c r="J126" i="2"/>
  <c r="K126" i="2"/>
  <c r="L126" i="2"/>
  <c r="T126" i="2"/>
  <c r="U126" i="2"/>
  <c r="V126" i="2"/>
  <c r="J127" i="2"/>
  <c r="K127" i="2"/>
  <c r="L127" i="2"/>
  <c r="T127" i="2"/>
  <c r="U127" i="2"/>
  <c r="V127" i="2"/>
  <c r="J128" i="2"/>
  <c r="K128" i="2"/>
  <c r="L128" i="2"/>
  <c r="T128" i="2"/>
  <c r="U128" i="2"/>
  <c r="V128" i="2"/>
  <c r="J129" i="2"/>
  <c r="K129" i="2"/>
  <c r="L129" i="2"/>
  <c r="T129" i="2"/>
  <c r="U129" i="2"/>
  <c r="V129" i="2"/>
  <c r="J130" i="2"/>
  <c r="K130" i="2"/>
  <c r="L130" i="2"/>
  <c r="T130" i="2"/>
  <c r="U130" i="2"/>
  <c r="V130" i="2"/>
  <c r="J131" i="2"/>
  <c r="K131" i="2"/>
  <c r="L131" i="2"/>
  <c r="T131" i="2"/>
  <c r="U131" i="2"/>
  <c r="V131" i="2"/>
  <c r="J132" i="2"/>
  <c r="K132" i="2"/>
  <c r="L132" i="2"/>
  <c r="T132" i="2"/>
  <c r="U132" i="2"/>
  <c r="V132" i="2"/>
  <c r="J133" i="2"/>
  <c r="K133" i="2"/>
  <c r="L133" i="2"/>
  <c r="T133" i="2"/>
  <c r="U133" i="2"/>
  <c r="V133" i="2"/>
  <c r="J134" i="2"/>
  <c r="K134" i="2"/>
  <c r="L134" i="2"/>
  <c r="T134" i="2"/>
  <c r="U134" i="2"/>
  <c r="V134" i="2"/>
  <c r="J135" i="2"/>
  <c r="K135" i="2"/>
  <c r="L135" i="2"/>
  <c r="T135" i="2"/>
  <c r="U135" i="2"/>
  <c r="V135" i="2"/>
  <c r="J136" i="2"/>
  <c r="K136" i="2"/>
  <c r="L136" i="2"/>
  <c r="T136" i="2"/>
  <c r="U136" i="2"/>
  <c r="V136" i="2"/>
  <c r="J137" i="2"/>
  <c r="K137" i="2"/>
  <c r="L137" i="2"/>
  <c r="T137" i="2"/>
  <c r="U137" i="2"/>
  <c r="V137" i="2"/>
  <c r="J138" i="2"/>
  <c r="K138" i="2"/>
  <c r="L138" i="2"/>
  <c r="T138" i="2"/>
  <c r="U138" i="2"/>
  <c r="V138" i="2"/>
  <c r="J139" i="2"/>
  <c r="K139" i="2"/>
  <c r="L139" i="2"/>
  <c r="T139" i="2"/>
  <c r="U139" i="2"/>
  <c r="V139" i="2"/>
  <c r="J140" i="2"/>
  <c r="K140" i="2"/>
  <c r="L140" i="2"/>
  <c r="T140" i="2"/>
  <c r="U140" i="2"/>
  <c r="V140" i="2"/>
  <c r="J141" i="2"/>
  <c r="K141" i="2"/>
  <c r="L141" i="2"/>
  <c r="T141" i="2"/>
  <c r="U141" i="2"/>
  <c r="V141" i="2"/>
  <c r="J142" i="2"/>
  <c r="K142" i="2"/>
  <c r="L142" i="2"/>
  <c r="T142" i="2"/>
  <c r="U142" i="2"/>
  <c r="V142" i="2"/>
  <c r="J143" i="2"/>
  <c r="K143" i="2"/>
  <c r="L143" i="2"/>
  <c r="T143" i="2"/>
  <c r="U143" i="2"/>
  <c r="V143" i="2"/>
  <c r="J144" i="2"/>
  <c r="K144" i="2"/>
  <c r="L144" i="2"/>
  <c r="T144" i="2"/>
  <c r="U144" i="2"/>
  <c r="V144" i="2"/>
  <c r="J145" i="2"/>
  <c r="K145" i="2"/>
  <c r="L145" i="2"/>
  <c r="T145" i="2"/>
  <c r="U145" i="2"/>
  <c r="V145" i="2"/>
  <c r="J146" i="2"/>
  <c r="K146" i="2"/>
  <c r="L146" i="2"/>
  <c r="T146" i="2"/>
  <c r="U146" i="2"/>
  <c r="V146" i="2"/>
  <c r="J147" i="2"/>
  <c r="K147" i="2"/>
  <c r="L147" i="2"/>
  <c r="T147" i="2"/>
  <c r="U147" i="2"/>
  <c r="V147" i="2"/>
  <c r="J148" i="2"/>
  <c r="K148" i="2"/>
  <c r="L148" i="2"/>
  <c r="T148" i="2"/>
  <c r="U148" i="2"/>
  <c r="V148" i="2"/>
  <c r="J149" i="2"/>
  <c r="K149" i="2"/>
  <c r="L149" i="2"/>
  <c r="T149" i="2"/>
  <c r="U149" i="2"/>
  <c r="V149" i="2"/>
  <c r="J150" i="2"/>
  <c r="K150" i="2"/>
  <c r="L150" i="2"/>
  <c r="T150" i="2"/>
  <c r="U150" i="2"/>
  <c r="V150" i="2"/>
  <c r="J151" i="2"/>
  <c r="K151" i="2"/>
  <c r="L151" i="2"/>
  <c r="T151" i="2"/>
  <c r="U151" i="2"/>
  <c r="V151" i="2"/>
  <c r="J152" i="2"/>
  <c r="K152" i="2"/>
  <c r="L152" i="2"/>
  <c r="T152" i="2"/>
  <c r="U152" i="2"/>
  <c r="V152" i="2"/>
  <c r="J153" i="2"/>
  <c r="K153" i="2"/>
  <c r="L153" i="2"/>
  <c r="T153" i="2"/>
  <c r="U153" i="2"/>
  <c r="V153" i="2"/>
  <c r="J154" i="2"/>
  <c r="K154" i="2"/>
  <c r="L154" i="2"/>
  <c r="T154" i="2"/>
  <c r="U154" i="2"/>
  <c r="V154" i="2"/>
  <c r="J155" i="2"/>
  <c r="K155" i="2"/>
  <c r="L155" i="2"/>
  <c r="T155" i="2"/>
  <c r="U155" i="2"/>
  <c r="V155" i="2"/>
  <c r="J156" i="2"/>
  <c r="K156" i="2"/>
  <c r="L156" i="2"/>
  <c r="T156" i="2"/>
  <c r="U156" i="2"/>
  <c r="V156" i="2"/>
  <c r="J157" i="2"/>
  <c r="K157" i="2"/>
  <c r="L157" i="2"/>
  <c r="T157" i="2"/>
  <c r="U157" i="2"/>
  <c r="V157" i="2"/>
  <c r="J158" i="2"/>
  <c r="K158" i="2"/>
  <c r="L158" i="2"/>
  <c r="T158" i="2"/>
  <c r="U158" i="2"/>
  <c r="V158" i="2"/>
  <c r="J159" i="2"/>
  <c r="K159" i="2"/>
  <c r="L159" i="2"/>
  <c r="T159" i="2"/>
  <c r="U159" i="2"/>
  <c r="V159" i="2"/>
  <c r="J160" i="2"/>
  <c r="K160" i="2"/>
  <c r="L160" i="2"/>
  <c r="T160" i="2"/>
  <c r="U160" i="2"/>
  <c r="V160" i="2"/>
  <c r="J161" i="2"/>
  <c r="K161" i="2"/>
  <c r="L161" i="2"/>
  <c r="T161" i="2"/>
  <c r="U161" i="2"/>
  <c r="V161" i="2"/>
  <c r="J162" i="2"/>
  <c r="K162" i="2"/>
  <c r="L162" i="2"/>
  <c r="T162" i="2"/>
  <c r="U162" i="2"/>
  <c r="V162" i="2"/>
  <c r="J163" i="2"/>
  <c r="K163" i="2"/>
  <c r="L163" i="2"/>
  <c r="T163" i="2"/>
  <c r="U163" i="2"/>
  <c r="V163" i="2"/>
  <c r="J164" i="2"/>
  <c r="K164" i="2"/>
  <c r="L164" i="2"/>
  <c r="T164" i="2"/>
  <c r="U164" i="2"/>
  <c r="V164" i="2"/>
  <c r="J165" i="2"/>
  <c r="K165" i="2"/>
  <c r="L165" i="2"/>
  <c r="T165" i="2"/>
  <c r="U165" i="2"/>
  <c r="V165" i="2"/>
  <c r="J166" i="2"/>
  <c r="K166" i="2"/>
  <c r="L166" i="2"/>
  <c r="T166" i="2"/>
  <c r="U166" i="2"/>
  <c r="V166" i="2"/>
  <c r="J167" i="2"/>
  <c r="K167" i="2"/>
  <c r="L167" i="2"/>
  <c r="T167" i="2"/>
  <c r="U167" i="2"/>
  <c r="V167" i="2"/>
  <c r="J168" i="2"/>
  <c r="K168" i="2"/>
  <c r="L168" i="2"/>
  <c r="T168" i="2"/>
  <c r="U168" i="2"/>
  <c r="V168" i="2"/>
  <c r="J169" i="2"/>
  <c r="K169" i="2"/>
  <c r="L169" i="2"/>
  <c r="T169" i="2"/>
  <c r="U169" i="2"/>
  <c r="V169" i="2"/>
  <c r="J170" i="2"/>
  <c r="K170" i="2"/>
  <c r="L170" i="2"/>
  <c r="T170" i="2"/>
  <c r="U170" i="2"/>
  <c r="V170" i="2"/>
  <c r="J171" i="2"/>
  <c r="K171" i="2"/>
  <c r="L171" i="2"/>
  <c r="T171" i="2"/>
  <c r="U171" i="2"/>
  <c r="V171" i="2"/>
  <c r="J172" i="2"/>
  <c r="K172" i="2"/>
  <c r="L172" i="2"/>
  <c r="T172" i="2"/>
  <c r="U172" i="2"/>
  <c r="V172" i="2"/>
  <c r="J173" i="2"/>
  <c r="K173" i="2"/>
  <c r="L173" i="2"/>
  <c r="T173" i="2"/>
  <c r="U173" i="2"/>
  <c r="V173" i="2"/>
  <c r="J174" i="2"/>
  <c r="K174" i="2"/>
  <c r="L174" i="2"/>
  <c r="T174" i="2"/>
  <c r="U174" i="2"/>
  <c r="V174" i="2"/>
  <c r="J175" i="2"/>
  <c r="K175" i="2"/>
  <c r="L175" i="2"/>
  <c r="T175" i="2"/>
  <c r="U175" i="2"/>
  <c r="V175" i="2"/>
  <c r="J176" i="2"/>
  <c r="K176" i="2"/>
  <c r="L176" i="2"/>
  <c r="T176" i="2"/>
  <c r="U176" i="2"/>
  <c r="V176" i="2"/>
  <c r="J177" i="2"/>
  <c r="K177" i="2"/>
  <c r="L177" i="2"/>
  <c r="T177" i="2"/>
  <c r="U177" i="2"/>
  <c r="V177" i="2"/>
  <c r="J178" i="2"/>
  <c r="K178" i="2"/>
  <c r="L178" i="2"/>
  <c r="T178" i="2"/>
  <c r="U178" i="2"/>
  <c r="V178" i="2"/>
  <c r="J179" i="2"/>
  <c r="K179" i="2"/>
  <c r="L179" i="2"/>
  <c r="T179" i="2"/>
  <c r="U179" i="2"/>
  <c r="V179" i="2"/>
  <c r="J180" i="2"/>
  <c r="K180" i="2"/>
  <c r="L180" i="2"/>
  <c r="T180" i="2"/>
  <c r="U180" i="2"/>
  <c r="V180" i="2"/>
  <c r="J181" i="2"/>
  <c r="K181" i="2"/>
  <c r="L181" i="2"/>
  <c r="T181" i="2"/>
  <c r="U181" i="2"/>
  <c r="V181" i="2"/>
  <c r="J182" i="2"/>
  <c r="K182" i="2"/>
  <c r="L182" i="2"/>
  <c r="T182" i="2"/>
  <c r="U182" i="2"/>
  <c r="V182" i="2"/>
  <c r="J183" i="2"/>
  <c r="K183" i="2"/>
  <c r="L183" i="2"/>
  <c r="T183" i="2"/>
  <c r="U183" i="2"/>
  <c r="V183" i="2"/>
  <c r="J184" i="2"/>
  <c r="K184" i="2"/>
  <c r="L184" i="2"/>
  <c r="T184" i="2"/>
  <c r="U184" i="2"/>
  <c r="V184" i="2"/>
  <c r="J185" i="2"/>
  <c r="K185" i="2"/>
  <c r="L185" i="2"/>
  <c r="T185" i="2"/>
  <c r="U185" i="2"/>
  <c r="V185" i="2"/>
  <c r="J186" i="2"/>
  <c r="K186" i="2"/>
  <c r="L186" i="2"/>
  <c r="T186" i="2"/>
  <c r="U186" i="2"/>
  <c r="V186" i="2"/>
  <c r="J187" i="2"/>
  <c r="K187" i="2"/>
  <c r="L187" i="2"/>
  <c r="T187" i="2"/>
  <c r="U187" i="2"/>
  <c r="V187" i="2"/>
  <c r="J188" i="2"/>
  <c r="K188" i="2"/>
  <c r="L188" i="2"/>
  <c r="T188" i="2"/>
  <c r="U188" i="2"/>
  <c r="V188" i="2"/>
  <c r="J189" i="2"/>
  <c r="K189" i="2"/>
  <c r="L189" i="2"/>
  <c r="T189" i="2"/>
  <c r="U189" i="2"/>
  <c r="V189" i="2"/>
  <c r="J190" i="2"/>
  <c r="K190" i="2"/>
  <c r="L190" i="2"/>
  <c r="T190" i="2"/>
  <c r="U190" i="2"/>
  <c r="V190" i="2"/>
  <c r="J191" i="2"/>
  <c r="K191" i="2"/>
  <c r="L191" i="2"/>
  <c r="T191" i="2"/>
  <c r="U191" i="2"/>
  <c r="V191" i="2"/>
  <c r="J192" i="2"/>
  <c r="K192" i="2"/>
  <c r="L192" i="2"/>
  <c r="T192" i="2"/>
  <c r="U192" i="2"/>
  <c r="V192" i="2"/>
  <c r="J193" i="2"/>
  <c r="K193" i="2"/>
  <c r="L193" i="2"/>
  <c r="T193" i="2"/>
  <c r="U193" i="2"/>
  <c r="V193" i="2"/>
  <c r="J194" i="2"/>
  <c r="K194" i="2"/>
  <c r="L194" i="2"/>
  <c r="T194" i="2"/>
  <c r="U194" i="2"/>
  <c r="V194" i="2"/>
  <c r="J195" i="2"/>
  <c r="K195" i="2"/>
  <c r="L195" i="2"/>
  <c r="T195" i="2"/>
  <c r="U195" i="2"/>
  <c r="V195" i="2"/>
  <c r="J196" i="2"/>
  <c r="K196" i="2"/>
  <c r="L196" i="2"/>
  <c r="T196" i="2"/>
  <c r="U196" i="2"/>
  <c r="V196" i="2"/>
  <c r="J197" i="2"/>
  <c r="K197" i="2"/>
  <c r="L197" i="2"/>
  <c r="T197" i="2"/>
  <c r="U197" i="2"/>
  <c r="V197" i="2"/>
  <c r="J198" i="2"/>
  <c r="K198" i="2"/>
  <c r="L198" i="2"/>
  <c r="T198" i="2"/>
  <c r="U198" i="2"/>
  <c r="V198" i="2"/>
  <c r="J199" i="2"/>
  <c r="K199" i="2"/>
  <c r="L199" i="2"/>
  <c r="T199" i="2"/>
  <c r="U199" i="2"/>
  <c r="V199" i="2"/>
  <c r="J200" i="2"/>
  <c r="K200" i="2"/>
  <c r="L200" i="2"/>
  <c r="T200" i="2"/>
  <c r="U200" i="2"/>
  <c r="V200" i="2"/>
  <c r="J201" i="2"/>
  <c r="K201" i="2"/>
  <c r="L201" i="2"/>
  <c r="T201" i="2"/>
  <c r="U201" i="2"/>
  <c r="V201" i="2"/>
  <c r="J202" i="2"/>
  <c r="K202" i="2"/>
  <c r="L202" i="2"/>
  <c r="T202" i="2"/>
  <c r="U202" i="2"/>
  <c r="V202" i="2"/>
  <c r="J203" i="2"/>
  <c r="K203" i="2"/>
  <c r="L203" i="2"/>
  <c r="T203" i="2"/>
  <c r="U203" i="2"/>
  <c r="V203" i="2"/>
  <c r="J204" i="2"/>
  <c r="K204" i="2"/>
  <c r="L204" i="2"/>
  <c r="T204" i="2"/>
  <c r="U204" i="2"/>
  <c r="V204" i="2"/>
  <c r="J205" i="2"/>
  <c r="K205" i="2"/>
  <c r="L205" i="2"/>
  <c r="T205" i="2"/>
  <c r="U205" i="2"/>
  <c r="V205" i="2"/>
  <c r="J206" i="2"/>
  <c r="K206" i="2"/>
  <c r="L206" i="2"/>
  <c r="T206" i="2"/>
  <c r="U206" i="2"/>
  <c r="V206" i="2"/>
  <c r="J207" i="2"/>
  <c r="K207" i="2"/>
  <c r="L207" i="2"/>
  <c r="T207" i="2"/>
  <c r="U207" i="2"/>
  <c r="V207" i="2"/>
  <c r="J208" i="2"/>
  <c r="K208" i="2"/>
  <c r="L208" i="2"/>
  <c r="T208" i="2"/>
  <c r="U208" i="2"/>
  <c r="V208" i="2"/>
  <c r="J209" i="2"/>
  <c r="K209" i="2"/>
  <c r="L209" i="2"/>
  <c r="T209" i="2"/>
  <c r="U209" i="2"/>
  <c r="V209" i="2"/>
  <c r="J210" i="2"/>
  <c r="K210" i="2"/>
  <c r="L210" i="2"/>
  <c r="T210" i="2"/>
  <c r="U210" i="2"/>
  <c r="V210" i="2"/>
  <c r="J211" i="2"/>
  <c r="K211" i="2"/>
  <c r="L211" i="2"/>
  <c r="T211" i="2"/>
  <c r="U211" i="2"/>
  <c r="V211" i="2"/>
  <c r="J212" i="2"/>
  <c r="K212" i="2"/>
  <c r="L212" i="2"/>
  <c r="T212" i="2"/>
  <c r="U212" i="2"/>
  <c r="V212" i="2"/>
  <c r="J213" i="2"/>
  <c r="K213" i="2"/>
  <c r="L213" i="2"/>
  <c r="T213" i="2"/>
  <c r="U213" i="2"/>
  <c r="V213" i="2"/>
  <c r="J214" i="2"/>
  <c r="K214" i="2"/>
  <c r="L214" i="2"/>
  <c r="T214" i="2"/>
  <c r="U214" i="2"/>
  <c r="V214" i="2"/>
  <c r="J215" i="2"/>
  <c r="K215" i="2"/>
  <c r="L215" i="2"/>
  <c r="T215" i="2"/>
  <c r="U215" i="2"/>
  <c r="V215" i="2"/>
  <c r="J216" i="2"/>
  <c r="K216" i="2"/>
  <c r="L216" i="2"/>
  <c r="T216" i="2"/>
  <c r="U216" i="2"/>
  <c r="V216" i="2"/>
  <c r="J217" i="2"/>
  <c r="K217" i="2"/>
  <c r="L217" i="2"/>
  <c r="T217" i="2"/>
  <c r="U217" i="2"/>
  <c r="V217" i="2"/>
  <c r="J218" i="2"/>
  <c r="K218" i="2"/>
  <c r="L218" i="2"/>
  <c r="T218" i="2"/>
  <c r="U218" i="2"/>
  <c r="V218" i="2"/>
  <c r="J219" i="2"/>
  <c r="K219" i="2"/>
  <c r="L219" i="2"/>
  <c r="T219" i="2"/>
  <c r="U219" i="2"/>
  <c r="V219" i="2"/>
  <c r="J220" i="2"/>
  <c r="K220" i="2"/>
  <c r="L220" i="2"/>
  <c r="T220" i="2"/>
  <c r="U220" i="2"/>
  <c r="V220" i="2"/>
  <c r="J221" i="2"/>
  <c r="K221" i="2"/>
  <c r="L221" i="2"/>
  <c r="T221" i="2"/>
  <c r="U221" i="2"/>
  <c r="V221" i="2"/>
  <c r="J222" i="2"/>
  <c r="K222" i="2"/>
  <c r="L222" i="2"/>
  <c r="T222" i="2"/>
  <c r="U222" i="2"/>
  <c r="V222" i="2"/>
  <c r="J223" i="2"/>
  <c r="K223" i="2"/>
  <c r="L223" i="2"/>
  <c r="T223" i="2"/>
  <c r="U223" i="2"/>
  <c r="V223" i="2"/>
  <c r="J224" i="2"/>
  <c r="K224" i="2"/>
  <c r="L224" i="2"/>
  <c r="T224" i="2"/>
  <c r="U224" i="2"/>
  <c r="V224" i="2"/>
  <c r="J225" i="2"/>
  <c r="K225" i="2"/>
  <c r="L225" i="2"/>
  <c r="T225" i="2"/>
  <c r="U225" i="2"/>
  <c r="V225" i="2"/>
  <c r="J226" i="2"/>
  <c r="K226" i="2"/>
  <c r="L226" i="2"/>
  <c r="T226" i="2"/>
  <c r="U226" i="2"/>
  <c r="V226" i="2"/>
  <c r="J227" i="2"/>
  <c r="K227" i="2"/>
  <c r="L227" i="2"/>
  <c r="T227" i="2"/>
  <c r="U227" i="2"/>
  <c r="V227" i="2"/>
  <c r="J228" i="2"/>
  <c r="K228" i="2"/>
  <c r="L228" i="2"/>
  <c r="T228" i="2"/>
  <c r="U228" i="2"/>
  <c r="V228" i="2"/>
  <c r="J229" i="2"/>
  <c r="K229" i="2"/>
  <c r="L229" i="2"/>
  <c r="T229" i="2"/>
  <c r="U229" i="2"/>
  <c r="V229" i="2"/>
  <c r="J230" i="2"/>
  <c r="K230" i="2"/>
  <c r="L230" i="2"/>
  <c r="T230" i="2"/>
  <c r="U230" i="2"/>
  <c r="V230" i="2"/>
  <c r="J231" i="2"/>
  <c r="K231" i="2"/>
  <c r="L231" i="2"/>
  <c r="T231" i="2"/>
  <c r="U231" i="2"/>
  <c r="V231" i="2"/>
  <c r="J232" i="2"/>
  <c r="K232" i="2"/>
  <c r="L232" i="2"/>
  <c r="T232" i="2"/>
  <c r="U232" i="2"/>
  <c r="V232" i="2"/>
  <c r="J233" i="2"/>
  <c r="K233" i="2"/>
  <c r="L233" i="2"/>
  <c r="T233" i="2"/>
  <c r="U233" i="2"/>
  <c r="V233" i="2"/>
  <c r="J234" i="2"/>
  <c r="K234" i="2"/>
  <c r="L234" i="2"/>
  <c r="T234" i="2"/>
  <c r="U234" i="2"/>
  <c r="V234" i="2"/>
  <c r="J235" i="2"/>
  <c r="K235" i="2"/>
  <c r="L235" i="2"/>
  <c r="T235" i="2"/>
  <c r="U235" i="2"/>
  <c r="V235" i="2"/>
  <c r="J236" i="2"/>
  <c r="K236" i="2"/>
  <c r="L236" i="2"/>
  <c r="U236" i="2"/>
  <c r="V236" i="2"/>
  <c r="J237" i="2"/>
  <c r="K237" i="2"/>
  <c r="L237" i="2"/>
  <c r="T237" i="2"/>
  <c r="U237" i="2"/>
  <c r="V237" i="2"/>
  <c r="J238" i="2"/>
  <c r="K238" i="2"/>
  <c r="L238" i="2"/>
  <c r="T238" i="2"/>
  <c r="U238" i="2"/>
  <c r="V238" i="2"/>
  <c r="J239" i="2"/>
  <c r="K239" i="2"/>
  <c r="L239" i="2"/>
  <c r="T239" i="2"/>
  <c r="U239" i="2"/>
  <c r="V239" i="2"/>
  <c r="J240" i="2"/>
  <c r="K240" i="2"/>
  <c r="L240" i="2"/>
  <c r="T240" i="2"/>
  <c r="U240" i="2"/>
  <c r="V240" i="2"/>
  <c r="J241" i="2"/>
  <c r="K241" i="2"/>
  <c r="L241" i="2"/>
  <c r="T241" i="2"/>
  <c r="U241" i="2"/>
  <c r="V241" i="2"/>
  <c r="J242" i="2"/>
  <c r="K242" i="2"/>
  <c r="L242" i="2"/>
  <c r="T242" i="2"/>
  <c r="U242" i="2"/>
  <c r="V242" i="2"/>
  <c r="J243" i="2"/>
  <c r="K243" i="2"/>
  <c r="L243" i="2"/>
  <c r="T243" i="2"/>
  <c r="U243" i="2"/>
  <c r="V243" i="2"/>
  <c r="J244" i="2"/>
  <c r="K244" i="2"/>
  <c r="L244" i="2"/>
  <c r="T244" i="2"/>
  <c r="U244" i="2"/>
  <c r="V244" i="2"/>
  <c r="J245" i="2"/>
  <c r="K245" i="2"/>
  <c r="L245" i="2"/>
  <c r="T245" i="2"/>
  <c r="U245" i="2"/>
  <c r="V245" i="2"/>
  <c r="J246" i="2"/>
  <c r="K246" i="2"/>
  <c r="L246" i="2"/>
  <c r="T246" i="2"/>
  <c r="U246" i="2"/>
  <c r="V246" i="2"/>
  <c r="J247" i="2"/>
  <c r="K247" i="2"/>
  <c r="L247" i="2"/>
  <c r="T247" i="2"/>
  <c r="U247" i="2"/>
  <c r="V247" i="2"/>
  <c r="J248" i="2"/>
  <c r="K248" i="2"/>
  <c r="L248" i="2"/>
  <c r="T248" i="2"/>
  <c r="U248" i="2"/>
  <c r="V248" i="2"/>
  <c r="J249" i="2"/>
  <c r="K249" i="2"/>
  <c r="L249" i="2"/>
  <c r="T249" i="2"/>
  <c r="U249" i="2"/>
  <c r="V249" i="2"/>
  <c r="J250" i="2"/>
  <c r="K250" i="2"/>
  <c r="L250" i="2"/>
  <c r="T250" i="2"/>
  <c r="U250" i="2"/>
  <c r="V250" i="2"/>
  <c r="J251" i="2"/>
  <c r="K251" i="2"/>
  <c r="L251" i="2"/>
  <c r="T251" i="2"/>
  <c r="U251" i="2"/>
  <c r="V251" i="2"/>
  <c r="J252" i="2"/>
  <c r="K252" i="2"/>
  <c r="L252" i="2"/>
  <c r="T252" i="2"/>
  <c r="U252" i="2"/>
  <c r="V252" i="2"/>
  <c r="J253" i="2"/>
  <c r="K253" i="2"/>
  <c r="L253" i="2"/>
  <c r="T253" i="2"/>
  <c r="U253" i="2"/>
  <c r="V253" i="2"/>
  <c r="J254" i="2"/>
  <c r="K254" i="2"/>
  <c r="L254" i="2"/>
  <c r="T254" i="2"/>
  <c r="U254" i="2"/>
  <c r="V254" i="2"/>
  <c r="J255" i="2"/>
  <c r="K255" i="2"/>
  <c r="L255" i="2"/>
  <c r="T255" i="2"/>
  <c r="U255" i="2"/>
  <c r="V255" i="2"/>
  <c r="J256" i="2"/>
  <c r="K256" i="2"/>
  <c r="L256" i="2"/>
  <c r="T256" i="2"/>
  <c r="U256" i="2"/>
  <c r="V256" i="2"/>
  <c r="J257" i="2"/>
  <c r="K257" i="2"/>
  <c r="L257" i="2"/>
  <c r="T257" i="2"/>
  <c r="U257" i="2"/>
  <c r="V257" i="2"/>
  <c r="J258" i="2"/>
  <c r="K258" i="2"/>
  <c r="L258" i="2"/>
  <c r="T258" i="2"/>
  <c r="U258" i="2"/>
  <c r="V258" i="2"/>
  <c r="J259" i="2"/>
  <c r="K259" i="2"/>
  <c r="L259" i="2"/>
  <c r="T259" i="2"/>
  <c r="U259" i="2"/>
  <c r="V259" i="2"/>
  <c r="J260" i="2"/>
  <c r="K260" i="2"/>
  <c r="L260" i="2"/>
  <c r="T260" i="2"/>
  <c r="U260" i="2"/>
  <c r="V260" i="2"/>
  <c r="J261" i="2"/>
  <c r="K261" i="2"/>
  <c r="L261" i="2"/>
  <c r="T261" i="2"/>
  <c r="U261" i="2"/>
  <c r="V261" i="2"/>
  <c r="J262" i="2"/>
  <c r="K262" i="2"/>
  <c r="L262" i="2"/>
  <c r="T262" i="2"/>
  <c r="U262" i="2"/>
  <c r="V262" i="2"/>
  <c r="J263" i="2"/>
  <c r="K263" i="2"/>
  <c r="L263" i="2"/>
  <c r="T263" i="2"/>
  <c r="U263" i="2"/>
  <c r="V263" i="2"/>
  <c r="J264" i="2"/>
  <c r="K264" i="2"/>
  <c r="L264" i="2"/>
  <c r="T264" i="2"/>
  <c r="U264" i="2"/>
  <c r="V264" i="2"/>
  <c r="J265" i="2"/>
  <c r="K265" i="2"/>
  <c r="L265" i="2"/>
  <c r="T265" i="2"/>
  <c r="U265" i="2"/>
  <c r="V265" i="2"/>
  <c r="J266" i="2"/>
  <c r="K266" i="2"/>
  <c r="L266" i="2"/>
  <c r="T266" i="2"/>
  <c r="U266" i="2"/>
  <c r="V266" i="2"/>
  <c r="J267" i="2"/>
  <c r="K267" i="2"/>
  <c r="L267" i="2"/>
  <c r="T267" i="2"/>
  <c r="U267" i="2"/>
  <c r="V267" i="2"/>
  <c r="J268" i="2"/>
  <c r="K268" i="2"/>
  <c r="L268" i="2"/>
  <c r="T268" i="2"/>
  <c r="U268" i="2"/>
  <c r="V268" i="2"/>
  <c r="J269" i="2"/>
  <c r="K269" i="2"/>
  <c r="L269" i="2"/>
  <c r="T269" i="2"/>
  <c r="U269" i="2"/>
  <c r="V269" i="2"/>
  <c r="J270" i="2"/>
  <c r="K270" i="2"/>
  <c r="L270" i="2"/>
  <c r="T270" i="2"/>
  <c r="U270" i="2"/>
  <c r="V270" i="2"/>
  <c r="J271" i="2"/>
  <c r="K271" i="2"/>
  <c r="L271" i="2"/>
  <c r="T271" i="2"/>
  <c r="U271" i="2"/>
  <c r="V271" i="2"/>
  <c r="J272" i="2"/>
  <c r="K272" i="2"/>
  <c r="L272" i="2"/>
  <c r="T272" i="2"/>
  <c r="U272" i="2"/>
  <c r="V272" i="2"/>
  <c r="J273" i="2"/>
  <c r="K273" i="2"/>
  <c r="L273" i="2"/>
  <c r="T273" i="2"/>
  <c r="U273" i="2"/>
  <c r="V273" i="2"/>
  <c r="J274" i="2"/>
  <c r="K274" i="2"/>
  <c r="L274" i="2"/>
  <c r="T274" i="2"/>
  <c r="U274" i="2"/>
  <c r="V274" i="2"/>
  <c r="J275" i="2"/>
  <c r="K275" i="2"/>
  <c r="L275" i="2"/>
  <c r="T275" i="2"/>
  <c r="U275" i="2"/>
  <c r="V275" i="2"/>
  <c r="J276" i="2"/>
  <c r="K276" i="2"/>
  <c r="L276" i="2"/>
  <c r="T276" i="2"/>
  <c r="U276" i="2"/>
  <c r="V276" i="2"/>
  <c r="J277" i="2"/>
  <c r="K277" i="2"/>
  <c r="L277" i="2"/>
  <c r="T277" i="2"/>
  <c r="U277" i="2"/>
  <c r="V277" i="2"/>
  <c r="J278" i="2"/>
  <c r="K278" i="2"/>
  <c r="L278" i="2"/>
  <c r="T278" i="2"/>
  <c r="U278" i="2"/>
  <c r="V278" i="2"/>
  <c r="J279" i="2"/>
  <c r="K279" i="2"/>
  <c r="L279" i="2"/>
  <c r="T279" i="2"/>
  <c r="U279" i="2"/>
  <c r="V279" i="2"/>
  <c r="J280" i="2"/>
  <c r="K280" i="2"/>
  <c r="L280" i="2"/>
  <c r="T280" i="2"/>
  <c r="U280" i="2"/>
  <c r="V280" i="2"/>
  <c r="J281" i="2"/>
  <c r="K281" i="2"/>
  <c r="L281" i="2"/>
  <c r="T281" i="2"/>
  <c r="U281" i="2"/>
  <c r="V281" i="2"/>
  <c r="J282" i="2"/>
  <c r="K282" i="2"/>
  <c r="L282" i="2"/>
  <c r="T282" i="2"/>
  <c r="U282" i="2"/>
  <c r="V282" i="2"/>
  <c r="J283" i="2"/>
  <c r="K283" i="2"/>
  <c r="L283" i="2"/>
  <c r="T283" i="2"/>
  <c r="U283" i="2"/>
  <c r="V283" i="2"/>
  <c r="J284" i="2"/>
  <c r="K284" i="2"/>
  <c r="L284" i="2"/>
  <c r="T284" i="2"/>
  <c r="U284" i="2"/>
  <c r="V284" i="2"/>
  <c r="J285" i="2"/>
  <c r="K285" i="2"/>
  <c r="L285" i="2"/>
  <c r="T285" i="2"/>
  <c r="U285" i="2"/>
  <c r="V285" i="2"/>
  <c r="J286" i="2"/>
  <c r="K286" i="2"/>
  <c r="L286" i="2"/>
  <c r="T286" i="2"/>
  <c r="U286" i="2"/>
  <c r="V286" i="2"/>
  <c r="J287" i="2"/>
  <c r="K287" i="2"/>
  <c r="L287" i="2"/>
  <c r="T287" i="2"/>
  <c r="U287" i="2"/>
  <c r="V287" i="2"/>
  <c r="J288" i="2"/>
  <c r="K288" i="2"/>
  <c r="L288" i="2"/>
  <c r="T288" i="2"/>
  <c r="U288" i="2"/>
  <c r="V288" i="2"/>
  <c r="J289" i="2"/>
  <c r="K289" i="2"/>
  <c r="L289" i="2"/>
  <c r="T289" i="2"/>
  <c r="U289" i="2"/>
  <c r="V289" i="2"/>
  <c r="J290" i="2"/>
  <c r="K290" i="2"/>
  <c r="L290" i="2"/>
  <c r="T290" i="2"/>
  <c r="U290" i="2"/>
  <c r="V290" i="2"/>
  <c r="J291" i="2"/>
  <c r="K291" i="2"/>
  <c r="L291" i="2"/>
  <c r="T291" i="2"/>
  <c r="U291" i="2"/>
  <c r="V291" i="2"/>
  <c r="J292" i="2"/>
  <c r="K292" i="2"/>
  <c r="L292" i="2"/>
  <c r="T292" i="2"/>
  <c r="U292" i="2"/>
  <c r="V292" i="2"/>
  <c r="J293" i="2"/>
  <c r="K293" i="2"/>
  <c r="L293" i="2"/>
  <c r="T293" i="2"/>
  <c r="U293" i="2"/>
  <c r="V293" i="2"/>
  <c r="J294" i="2"/>
  <c r="K294" i="2"/>
  <c r="L294" i="2"/>
  <c r="T294" i="2"/>
  <c r="U294" i="2"/>
  <c r="V294" i="2"/>
  <c r="J295" i="2"/>
  <c r="K295" i="2"/>
  <c r="L295" i="2"/>
  <c r="T295" i="2"/>
  <c r="U295" i="2"/>
  <c r="V295" i="2"/>
  <c r="J296" i="2"/>
  <c r="K296" i="2"/>
  <c r="L296" i="2"/>
  <c r="T296" i="2"/>
  <c r="U296" i="2"/>
  <c r="V296" i="2"/>
  <c r="J297" i="2"/>
  <c r="K297" i="2"/>
  <c r="L297" i="2"/>
  <c r="T297" i="2"/>
  <c r="U297" i="2"/>
  <c r="V297" i="2"/>
  <c r="J298" i="2"/>
  <c r="K298" i="2"/>
  <c r="L298" i="2"/>
  <c r="T298" i="2"/>
  <c r="U298" i="2"/>
  <c r="V298" i="2"/>
  <c r="J299" i="2"/>
  <c r="K299" i="2"/>
  <c r="L299" i="2"/>
  <c r="T299" i="2"/>
  <c r="U299" i="2"/>
  <c r="V299" i="2"/>
  <c r="J300" i="2"/>
  <c r="K300" i="2"/>
  <c r="L300" i="2"/>
  <c r="T300" i="2"/>
  <c r="U300" i="2"/>
  <c r="V300" i="2"/>
  <c r="J301" i="2"/>
  <c r="K301" i="2"/>
  <c r="L301" i="2"/>
  <c r="T301" i="2"/>
  <c r="U301" i="2"/>
  <c r="V301" i="2"/>
  <c r="J302" i="2"/>
  <c r="K302" i="2"/>
  <c r="L302" i="2"/>
  <c r="T302" i="2"/>
  <c r="U302" i="2"/>
  <c r="V302" i="2"/>
  <c r="J303" i="2"/>
  <c r="K303" i="2"/>
  <c r="L303" i="2"/>
  <c r="T303" i="2"/>
  <c r="U303" i="2"/>
  <c r="V303" i="2"/>
  <c r="J304" i="2"/>
  <c r="K304" i="2"/>
  <c r="L304" i="2"/>
  <c r="T304" i="2"/>
  <c r="U304" i="2"/>
  <c r="V304" i="2"/>
  <c r="J305" i="2"/>
  <c r="K305" i="2"/>
  <c r="L305" i="2"/>
  <c r="T305" i="2"/>
  <c r="U305" i="2"/>
  <c r="V305" i="2"/>
  <c r="J306" i="2"/>
  <c r="K306" i="2"/>
  <c r="L306" i="2"/>
  <c r="T306" i="2"/>
  <c r="U306" i="2"/>
  <c r="V306" i="2"/>
  <c r="J307" i="2"/>
  <c r="K307" i="2"/>
  <c r="L307" i="2"/>
  <c r="T307" i="2"/>
  <c r="U307" i="2"/>
  <c r="V307" i="2"/>
  <c r="J308" i="2"/>
  <c r="K308" i="2"/>
  <c r="L308" i="2"/>
  <c r="T308" i="2"/>
  <c r="U308" i="2"/>
  <c r="V308" i="2"/>
  <c r="J309" i="2"/>
  <c r="K309" i="2"/>
  <c r="L309" i="2"/>
  <c r="T309" i="2"/>
  <c r="U309" i="2"/>
  <c r="V309" i="2"/>
  <c r="J310" i="2"/>
  <c r="K310" i="2"/>
  <c r="L310" i="2"/>
  <c r="T310" i="2"/>
  <c r="U310" i="2"/>
  <c r="V310" i="2"/>
  <c r="J311" i="2"/>
  <c r="K311" i="2"/>
  <c r="L311" i="2"/>
  <c r="T311" i="2"/>
  <c r="U311" i="2"/>
  <c r="V311" i="2"/>
  <c r="J312" i="2"/>
  <c r="K312" i="2"/>
  <c r="L312" i="2"/>
  <c r="T312" i="2"/>
  <c r="U312" i="2"/>
  <c r="V312" i="2"/>
  <c r="J313" i="2"/>
  <c r="K313" i="2"/>
  <c r="L313" i="2"/>
  <c r="T313" i="2"/>
  <c r="U313" i="2"/>
  <c r="V313" i="2"/>
  <c r="J314" i="2"/>
  <c r="K314" i="2"/>
  <c r="L314" i="2"/>
  <c r="T314" i="2"/>
  <c r="U314" i="2"/>
  <c r="V314" i="2"/>
  <c r="J315" i="2"/>
  <c r="K315" i="2"/>
  <c r="L315" i="2"/>
  <c r="T315" i="2"/>
  <c r="U315" i="2"/>
  <c r="V315" i="2"/>
  <c r="J316" i="2"/>
  <c r="K316" i="2"/>
  <c r="L316" i="2"/>
  <c r="T316" i="2"/>
  <c r="U316" i="2"/>
  <c r="V316" i="2"/>
  <c r="J317" i="2"/>
  <c r="K317" i="2"/>
  <c r="L317" i="2"/>
  <c r="T317" i="2"/>
  <c r="U317" i="2"/>
  <c r="V317" i="2"/>
  <c r="J318" i="2"/>
  <c r="K318" i="2"/>
  <c r="L318" i="2"/>
  <c r="T318" i="2"/>
  <c r="U318" i="2"/>
  <c r="V318" i="2"/>
  <c r="J319" i="2"/>
  <c r="K319" i="2"/>
  <c r="L319" i="2"/>
  <c r="T319" i="2"/>
  <c r="U319" i="2"/>
  <c r="V319" i="2"/>
  <c r="J320" i="2"/>
  <c r="K320" i="2"/>
  <c r="L320" i="2"/>
  <c r="T320" i="2"/>
  <c r="U320" i="2"/>
  <c r="V320" i="2"/>
  <c r="J321" i="2"/>
  <c r="K321" i="2"/>
  <c r="L321" i="2"/>
  <c r="T321" i="2"/>
  <c r="U321" i="2"/>
  <c r="V321" i="2"/>
  <c r="J322" i="2"/>
  <c r="K322" i="2"/>
  <c r="L322" i="2"/>
  <c r="T322" i="2"/>
  <c r="U322" i="2"/>
  <c r="V322" i="2"/>
  <c r="J323" i="2"/>
  <c r="K323" i="2"/>
  <c r="L323" i="2"/>
  <c r="T323" i="2"/>
  <c r="U323" i="2"/>
  <c r="V323" i="2"/>
  <c r="J324" i="2"/>
  <c r="K324" i="2"/>
  <c r="L324" i="2"/>
  <c r="T324" i="2"/>
  <c r="U324" i="2"/>
  <c r="V324" i="2"/>
  <c r="J325" i="2"/>
  <c r="K325" i="2"/>
  <c r="L325" i="2"/>
  <c r="T325" i="2"/>
  <c r="U325" i="2"/>
  <c r="V325" i="2"/>
  <c r="J326" i="2"/>
  <c r="K326" i="2"/>
  <c r="L326" i="2"/>
  <c r="T326" i="2"/>
  <c r="U326" i="2"/>
  <c r="V326" i="2"/>
  <c r="J327" i="2"/>
  <c r="K327" i="2"/>
  <c r="L327" i="2"/>
  <c r="T327" i="2"/>
  <c r="U327" i="2"/>
  <c r="V327" i="2"/>
  <c r="J328" i="2"/>
  <c r="K328" i="2"/>
  <c r="L328" i="2"/>
  <c r="T328" i="2"/>
  <c r="U328" i="2"/>
  <c r="V328" i="2"/>
  <c r="J329" i="2"/>
  <c r="K329" i="2"/>
  <c r="L329" i="2"/>
  <c r="T329" i="2"/>
  <c r="U329" i="2"/>
  <c r="V329" i="2"/>
  <c r="J330" i="2"/>
  <c r="K330" i="2"/>
  <c r="L330" i="2"/>
  <c r="T330" i="2"/>
  <c r="U330" i="2"/>
  <c r="V330" i="2"/>
  <c r="J331" i="2"/>
  <c r="K331" i="2"/>
  <c r="L331" i="2"/>
  <c r="T331" i="2"/>
  <c r="U331" i="2"/>
  <c r="V331" i="2"/>
  <c r="J332" i="2"/>
  <c r="K332" i="2"/>
  <c r="L332" i="2"/>
  <c r="T332" i="2"/>
  <c r="U332" i="2"/>
  <c r="V332" i="2"/>
  <c r="J333" i="2"/>
  <c r="K333" i="2"/>
  <c r="L333" i="2"/>
  <c r="T333" i="2"/>
  <c r="U333" i="2"/>
  <c r="V333" i="2"/>
  <c r="J334" i="2"/>
  <c r="K334" i="2"/>
  <c r="L334" i="2"/>
  <c r="T334" i="2"/>
  <c r="U334" i="2"/>
  <c r="V334" i="2"/>
  <c r="J335" i="2"/>
  <c r="K335" i="2"/>
  <c r="L335" i="2"/>
  <c r="T335" i="2"/>
  <c r="U335" i="2"/>
  <c r="V335" i="2"/>
  <c r="J336" i="2"/>
  <c r="K336" i="2"/>
  <c r="L336" i="2"/>
  <c r="T336" i="2"/>
  <c r="U336" i="2"/>
  <c r="V336" i="2"/>
  <c r="J337" i="2"/>
  <c r="K337" i="2"/>
  <c r="L337" i="2"/>
  <c r="T337" i="2"/>
  <c r="U337" i="2"/>
  <c r="V337" i="2"/>
  <c r="J338" i="2"/>
  <c r="K338" i="2"/>
  <c r="L338" i="2"/>
  <c r="T338" i="2"/>
  <c r="U338" i="2"/>
  <c r="V338" i="2"/>
  <c r="J339" i="2"/>
  <c r="K339" i="2"/>
  <c r="L339" i="2"/>
  <c r="T339" i="2"/>
  <c r="U339" i="2"/>
  <c r="V339" i="2"/>
  <c r="J340" i="2"/>
  <c r="K340" i="2"/>
  <c r="L340" i="2"/>
  <c r="T340" i="2"/>
  <c r="U340" i="2"/>
  <c r="V340" i="2"/>
  <c r="J341" i="2"/>
  <c r="K341" i="2"/>
  <c r="L341" i="2"/>
  <c r="T341" i="2"/>
  <c r="U341" i="2"/>
  <c r="V341" i="2"/>
  <c r="J342" i="2"/>
  <c r="K342" i="2"/>
  <c r="L342" i="2"/>
  <c r="T342" i="2"/>
  <c r="U342" i="2"/>
  <c r="V342" i="2"/>
  <c r="J343" i="2"/>
  <c r="K343" i="2"/>
  <c r="L343" i="2"/>
  <c r="T343" i="2"/>
  <c r="U343" i="2"/>
  <c r="V343" i="2"/>
  <c r="J344" i="2"/>
  <c r="K344" i="2"/>
  <c r="L344" i="2"/>
  <c r="T344" i="2"/>
  <c r="U344" i="2"/>
  <c r="V344" i="2"/>
  <c r="J345" i="2"/>
  <c r="K345" i="2"/>
  <c r="L345" i="2"/>
  <c r="T345" i="2"/>
  <c r="U345" i="2"/>
  <c r="V345" i="2"/>
  <c r="J346" i="2"/>
  <c r="K346" i="2"/>
  <c r="L346" i="2"/>
  <c r="T346" i="2"/>
  <c r="U346" i="2"/>
  <c r="V346" i="2"/>
  <c r="J347" i="2"/>
  <c r="K347" i="2"/>
  <c r="L347" i="2"/>
  <c r="T347" i="2"/>
  <c r="U347" i="2"/>
  <c r="V347" i="2"/>
  <c r="J348" i="2"/>
  <c r="K348" i="2"/>
  <c r="L348" i="2"/>
  <c r="T348" i="2"/>
  <c r="U348" i="2"/>
  <c r="V348" i="2"/>
  <c r="J349" i="2"/>
  <c r="K349" i="2"/>
  <c r="L349" i="2"/>
  <c r="T349" i="2"/>
  <c r="U349" i="2"/>
  <c r="V349" i="2"/>
  <c r="J350" i="2"/>
  <c r="K350" i="2"/>
  <c r="L350" i="2"/>
  <c r="T350" i="2"/>
  <c r="U350" i="2"/>
  <c r="V350" i="2"/>
  <c r="J351" i="2"/>
  <c r="K351" i="2"/>
  <c r="L351" i="2"/>
  <c r="T351" i="2"/>
  <c r="U351" i="2"/>
  <c r="V351" i="2"/>
  <c r="J352" i="2"/>
  <c r="K352" i="2"/>
  <c r="L352" i="2"/>
  <c r="T352" i="2"/>
  <c r="U352" i="2"/>
  <c r="V352" i="2"/>
  <c r="J353" i="2"/>
  <c r="K353" i="2"/>
  <c r="L353" i="2"/>
  <c r="T353" i="2"/>
  <c r="U353" i="2"/>
  <c r="V353" i="2"/>
  <c r="J354" i="2"/>
  <c r="K354" i="2"/>
  <c r="L354" i="2"/>
  <c r="T354" i="2"/>
  <c r="U354" i="2"/>
  <c r="V354" i="2"/>
  <c r="J355" i="2"/>
  <c r="K355" i="2"/>
  <c r="L355" i="2"/>
  <c r="T355" i="2"/>
  <c r="U355" i="2"/>
  <c r="V355" i="2"/>
  <c r="J356" i="2"/>
  <c r="K356" i="2"/>
  <c r="L356" i="2"/>
  <c r="T356" i="2"/>
  <c r="U356" i="2"/>
  <c r="V356" i="2"/>
  <c r="J357" i="2"/>
  <c r="K357" i="2"/>
  <c r="L357" i="2"/>
  <c r="T357" i="2"/>
  <c r="U357" i="2"/>
  <c r="V357" i="2"/>
  <c r="J358" i="2"/>
  <c r="K358" i="2"/>
  <c r="L358" i="2"/>
  <c r="T358" i="2"/>
  <c r="U358" i="2"/>
  <c r="V358" i="2"/>
  <c r="J359" i="2"/>
  <c r="K359" i="2"/>
  <c r="L359" i="2"/>
  <c r="T359" i="2"/>
  <c r="U359" i="2"/>
  <c r="V359" i="2"/>
  <c r="J360" i="2"/>
  <c r="K360" i="2"/>
  <c r="L360" i="2"/>
  <c r="T360" i="2"/>
  <c r="U360" i="2"/>
  <c r="V360" i="2"/>
  <c r="J361" i="2"/>
  <c r="K361" i="2"/>
  <c r="L361" i="2"/>
  <c r="T361" i="2"/>
  <c r="U361" i="2"/>
  <c r="V361" i="2"/>
  <c r="J362" i="2"/>
  <c r="K362" i="2"/>
  <c r="L362" i="2"/>
  <c r="T362" i="2"/>
  <c r="U362" i="2"/>
  <c r="V362" i="2"/>
  <c r="J363" i="2"/>
  <c r="K363" i="2"/>
  <c r="L363" i="2"/>
  <c r="T363" i="2"/>
  <c r="U363" i="2"/>
  <c r="V363" i="2"/>
  <c r="J364" i="2"/>
  <c r="K364" i="2"/>
  <c r="L364" i="2"/>
  <c r="T364" i="2"/>
  <c r="U364" i="2"/>
  <c r="V364" i="2"/>
  <c r="J365" i="2"/>
  <c r="K365" i="2"/>
  <c r="L365" i="2"/>
  <c r="T365" i="2"/>
  <c r="U365" i="2"/>
  <c r="V365" i="2"/>
  <c r="J366" i="2"/>
  <c r="K366" i="2"/>
  <c r="L366" i="2"/>
  <c r="T366" i="2"/>
  <c r="U366" i="2"/>
  <c r="V366" i="2"/>
  <c r="J367" i="2"/>
  <c r="K367" i="2"/>
  <c r="L367" i="2"/>
  <c r="T367" i="2"/>
  <c r="U367" i="2"/>
  <c r="V367" i="2"/>
  <c r="J368" i="2"/>
  <c r="K368" i="2"/>
  <c r="L368" i="2"/>
  <c r="T368" i="2"/>
  <c r="U368" i="2"/>
  <c r="V368" i="2"/>
  <c r="J369" i="2"/>
  <c r="K369" i="2"/>
  <c r="L369" i="2"/>
  <c r="T369" i="2"/>
  <c r="U369" i="2"/>
  <c r="V369" i="2"/>
  <c r="J370" i="2"/>
  <c r="K370" i="2"/>
  <c r="L370" i="2"/>
  <c r="T370" i="2"/>
  <c r="U370" i="2"/>
  <c r="V370" i="2"/>
  <c r="J371" i="2"/>
  <c r="K371" i="2"/>
  <c r="L371" i="2"/>
  <c r="T371" i="2"/>
  <c r="U371" i="2"/>
  <c r="V371" i="2"/>
  <c r="J372" i="2"/>
  <c r="K372" i="2"/>
  <c r="L372" i="2"/>
  <c r="T372" i="2"/>
  <c r="U372" i="2"/>
  <c r="V372" i="2"/>
  <c r="J373" i="2"/>
  <c r="K373" i="2"/>
  <c r="L373" i="2"/>
  <c r="T373" i="2"/>
  <c r="U373" i="2"/>
  <c r="V373" i="2"/>
  <c r="J374" i="2"/>
  <c r="K374" i="2"/>
  <c r="L374" i="2"/>
  <c r="T374" i="2"/>
  <c r="U374" i="2"/>
  <c r="V374" i="2"/>
  <c r="J375" i="2"/>
  <c r="K375" i="2"/>
  <c r="L375" i="2"/>
  <c r="T375" i="2"/>
  <c r="U375" i="2"/>
  <c r="V375" i="2"/>
  <c r="J376" i="2"/>
  <c r="K376" i="2"/>
  <c r="L376" i="2"/>
  <c r="T376" i="2"/>
  <c r="U376" i="2"/>
  <c r="V376" i="2"/>
  <c r="J377" i="2"/>
  <c r="K377" i="2"/>
  <c r="L377" i="2"/>
  <c r="T377" i="2"/>
  <c r="U377" i="2"/>
  <c r="V377" i="2"/>
  <c r="J378" i="2"/>
  <c r="K378" i="2"/>
  <c r="L378" i="2"/>
  <c r="T378" i="2"/>
  <c r="U378" i="2"/>
  <c r="V378" i="2"/>
  <c r="J379" i="2"/>
  <c r="K379" i="2"/>
  <c r="L379" i="2"/>
  <c r="T379" i="2"/>
  <c r="U379" i="2"/>
  <c r="V379" i="2"/>
  <c r="J380" i="2"/>
  <c r="K380" i="2"/>
  <c r="L380" i="2"/>
  <c r="T380" i="2"/>
  <c r="U380" i="2"/>
  <c r="V380" i="2"/>
  <c r="J381" i="2"/>
  <c r="K381" i="2"/>
  <c r="L381" i="2"/>
  <c r="T381" i="2"/>
  <c r="U381" i="2"/>
  <c r="V381" i="2"/>
  <c r="J382" i="2"/>
  <c r="K382" i="2"/>
  <c r="L382" i="2"/>
  <c r="T382" i="2"/>
  <c r="U382" i="2"/>
  <c r="V382" i="2"/>
  <c r="J383" i="2"/>
  <c r="K383" i="2"/>
  <c r="L383" i="2"/>
  <c r="T383" i="2"/>
  <c r="U383" i="2"/>
  <c r="V383" i="2"/>
  <c r="J384" i="2"/>
  <c r="K384" i="2"/>
  <c r="L384" i="2"/>
  <c r="T384" i="2"/>
  <c r="U384" i="2"/>
  <c r="V384" i="2"/>
  <c r="J385" i="2"/>
  <c r="K385" i="2"/>
  <c r="L385" i="2"/>
  <c r="T385" i="2"/>
  <c r="U385" i="2"/>
  <c r="V385" i="2"/>
  <c r="J386" i="2"/>
  <c r="K386" i="2"/>
  <c r="L386" i="2"/>
  <c r="T386" i="2"/>
  <c r="U386" i="2"/>
  <c r="V386" i="2"/>
  <c r="J387" i="2"/>
  <c r="K387" i="2"/>
  <c r="L387" i="2"/>
  <c r="T387" i="2"/>
  <c r="U387" i="2"/>
  <c r="V387" i="2"/>
  <c r="J388" i="2"/>
  <c r="K388" i="2"/>
  <c r="L388" i="2"/>
  <c r="T388" i="2"/>
  <c r="U388" i="2"/>
  <c r="V388" i="2"/>
  <c r="J389" i="2"/>
  <c r="K389" i="2"/>
  <c r="L389" i="2"/>
  <c r="T389" i="2"/>
  <c r="U389" i="2"/>
  <c r="V389" i="2"/>
  <c r="J390" i="2"/>
  <c r="K390" i="2"/>
  <c r="L390" i="2"/>
  <c r="T390" i="2"/>
  <c r="U390" i="2"/>
  <c r="V390" i="2"/>
  <c r="J391" i="2"/>
  <c r="K391" i="2"/>
  <c r="L391" i="2"/>
  <c r="T391" i="2"/>
  <c r="U391" i="2"/>
  <c r="V391" i="2"/>
  <c r="J392" i="2"/>
  <c r="K392" i="2"/>
  <c r="L392" i="2"/>
  <c r="T392" i="2"/>
  <c r="U392" i="2"/>
  <c r="V392" i="2"/>
  <c r="J393" i="2"/>
  <c r="K393" i="2"/>
  <c r="L393" i="2"/>
  <c r="T393" i="2"/>
  <c r="U393" i="2"/>
  <c r="V393" i="2"/>
  <c r="J394" i="2"/>
  <c r="K394" i="2"/>
  <c r="L394" i="2"/>
  <c r="T394" i="2"/>
  <c r="U394" i="2"/>
  <c r="V394" i="2"/>
  <c r="J395" i="2"/>
  <c r="K395" i="2"/>
  <c r="L395" i="2"/>
  <c r="T395" i="2"/>
  <c r="U395" i="2"/>
  <c r="V395" i="2"/>
  <c r="J396" i="2"/>
  <c r="K396" i="2"/>
  <c r="L396" i="2"/>
  <c r="T396" i="2"/>
  <c r="U396" i="2"/>
  <c r="V396" i="2"/>
  <c r="J397" i="2"/>
  <c r="K397" i="2"/>
  <c r="L397" i="2"/>
  <c r="T397" i="2"/>
  <c r="U397" i="2"/>
  <c r="V397" i="2"/>
  <c r="J398" i="2"/>
  <c r="K398" i="2"/>
  <c r="L398" i="2"/>
  <c r="T398" i="2"/>
  <c r="U398" i="2"/>
  <c r="V398" i="2"/>
  <c r="J399" i="2"/>
  <c r="K399" i="2"/>
  <c r="L399" i="2"/>
  <c r="T399" i="2"/>
  <c r="U399" i="2"/>
  <c r="V399" i="2"/>
  <c r="J400" i="2"/>
  <c r="K400" i="2"/>
  <c r="L400" i="2"/>
  <c r="T400" i="2"/>
  <c r="U400" i="2"/>
  <c r="V400" i="2"/>
  <c r="J401" i="2"/>
  <c r="K401" i="2"/>
  <c r="L401" i="2"/>
  <c r="T401" i="2"/>
  <c r="U401" i="2"/>
  <c r="V401" i="2"/>
  <c r="J402" i="2"/>
  <c r="K402" i="2"/>
  <c r="L402" i="2"/>
  <c r="T402" i="2"/>
  <c r="U402" i="2"/>
  <c r="V402" i="2"/>
  <c r="J403" i="2"/>
  <c r="K403" i="2"/>
  <c r="L403" i="2"/>
  <c r="T403" i="2"/>
  <c r="U403" i="2"/>
  <c r="V403" i="2"/>
  <c r="J404" i="2"/>
  <c r="K404" i="2"/>
  <c r="L404" i="2"/>
  <c r="T404" i="2"/>
  <c r="U404" i="2"/>
  <c r="V404" i="2"/>
  <c r="J405" i="2"/>
  <c r="K405" i="2"/>
  <c r="L405" i="2"/>
  <c r="T405" i="2"/>
  <c r="U405" i="2"/>
  <c r="V405" i="2"/>
  <c r="J406" i="2"/>
  <c r="K406" i="2"/>
  <c r="L406" i="2"/>
  <c r="T406" i="2"/>
  <c r="U406" i="2"/>
  <c r="V406" i="2"/>
  <c r="J407" i="2"/>
  <c r="K407" i="2"/>
  <c r="L407" i="2"/>
  <c r="T407" i="2"/>
  <c r="U407" i="2"/>
  <c r="V407" i="2"/>
  <c r="J408" i="2"/>
  <c r="K408" i="2"/>
  <c r="L408" i="2"/>
  <c r="T408" i="2"/>
  <c r="U408" i="2"/>
  <c r="V408" i="2"/>
  <c r="J409" i="2"/>
  <c r="K409" i="2"/>
  <c r="L409" i="2"/>
  <c r="T409" i="2"/>
  <c r="U409" i="2"/>
  <c r="V409" i="2"/>
  <c r="J410" i="2"/>
  <c r="K410" i="2"/>
  <c r="L410" i="2"/>
  <c r="T410" i="2"/>
  <c r="U410" i="2"/>
  <c r="V410" i="2"/>
  <c r="J411" i="2"/>
  <c r="K411" i="2"/>
  <c r="L411" i="2"/>
  <c r="T411" i="2"/>
  <c r="U411" i="2"/>
  <c r="V411" i="2"/>
  <c r="J412" i="2"/>
  <c r="K412" i="2"/>
  <c r="L412" i="2"/>
  <c r="T412" i="2"/>
  <c r="U412" i="2"/>
  <c r="V412" i="2"/>
  <c r="J413" i="2"/>
  <c r="K413" i="2"/>
  <c r="L413" i="2"/>
  <c r="T413" i="2"/>
  <c r="U413" i="2"/>
  <c r="V413" i="2"/>
  <c r="J414" i="2"/>
  <c r="K414" i="2"/>
  <c r="L414" i="2"/>
  <c r="T414" i="2"/>
  <c r="U414" i="2"/>
  <c r="V414" i="2"/>
  <c r="J415" i="2"/>
  <c r="K415" i="2"/>
  <c r="L415" i="2"/>
  <c r="T415" i="2"/>
  <c r="U415" i="2"/>
  <c r="V415" i="2"/>
  <c r="J416" i="2"/>
  <c r="K416" i="2"/>
  <c r="L416" i="2"/>
  <c r="T416" i="2"/>
  <c r="U416" i="2"/>
  <c r="V416" i="2"/>
  <c r="J417" i="2"/>
  <c r="K417" i="2"/>
  <c r="L417" i="2"/>
  <c r="T417" i="2"/>
  <c r="U417" i="2"/>
  <c r="V417" i="2"/>
  <c r="J418" i="2"/>
  <c r="K418" i="2"/>
  <c r="L418" i="2"/>
  <c r="T418" i="2"/>
  <c r="U418" i="2"/>
  <c r="V418" i="2"/>
  <c r="J419" i="2"/>
  <c r="K419" i="2"/>
  <c r="L419" i="2"/>
  <c r="T419" i="2"/>
  <c r="U419" i="2"/>
  <c r="V419" i="2"/>
  <c r="J420" i="2"/>
  <c r="K420" i="2"/>
  <c r="L420" i="2"/>
  <c r="T420" i="2"/>
  <c r="U420" i="2"/>
  <c r="V420" i="2"/>
  <c r="J421" i="2"/>
  <c r="K421" i="2"/>
  <c r="L421" i="2"/>
  <c r="T421" i="2"/>
  <c r="U421" i="2"/>
  <c r="V421" i="2"/>
  <c r="J422" i="2"/>
  <c r="K422" i="2"/>
  <c r="L422" i="2"/>
  <c r="T422" i="2"/>
  <c r="U422" i="2"/>
  <c r="V422" i="2"/>
  <c r="J423" i="2"/>
  <c r="K423" i="2"/>
  <c r="L423" i="2"/>
  <c r="T423" i="2"/>
  <c r="U423" i="2"/>
  <c r="V423" i="2"/>
  <c r="J424" i="2"/>
  <c r="K424" i="2"/>
  <c r="L424" i="2"/>
  <c r="T424" i="2"/>
  <c r="U424" i="2"/>
  <c r="V424" i="2"/>
  <c r="J425" i="2"/>
  <c r="K425" i="2"/>
  <c r="L425" i="2"/>
  <c r="T425" i="2"/>
  <c r="U425" i="2"/>
  <c r="V425" i="2"/>
  <c r="J426" i="2"/>
  <c r="K426" i="2"/>
  <c r="L426" i="2"/>
  <c r="T426" i="2"/>
  <c r="U426" i="2"/>
  <c r="V426" i="2"/>
  <c r="J427" i="2"/>
  <c r="K427" i="2"/>
  <c r="L427" i="2"/>
  <c r="T427" i="2"/>
  <c r="U427" i="2"/>
  <c r="V427" i="2"/>
  <c r="J428" i="2"/>
  <c r="K428" i="2"/>
  <c r="L428" i="2"/>
  <c r="T428" i="2"/>
  <c r="U428" i="2"/>
  <c r="V428" i="2"/>
  <c r="J429" i="2"/>
  <c r="K429" i="2"/>
  <c r="L429" i="2"/>
  <c r="T429" i="2"/>
  <c r="U429" i="2"/>
  <c r="V429" i="2"/>
  <c r="J430" i="2"/>
  <c r="K430" i="2"/>
  <c r="L430" i="2"/>
  <c r="T430" i="2"/>
  <c r="U430" i="2"/>
  <c r="V430" i="2"/>
  <c r="J431" i="2"/>
  <c r="K431" i="2"/>
  <c r="L431" i="2"/>
  <c r="T431" i="2"/>
  <c r="U431" i="2"/>
  <c r="V431" i="2"/>
  <c r="J432" i="2"/>
  <c r="K432" i="2"/>
  <c r="L432" i="2"/>
  <c r="T432" i="2"/>
  <c r="U432" i="2"/>
  <c r="V432" i="2"/>
  <c r="J433" i="2"/>
  <c r="K433" i="2"/>
  <c r="L433" i="2"/>
  <c r="T433" i="2"/>
  <c r="U433" i="2"/>
  <c r="V433" i="2"/>
  <c r="J434" i="2"/>
  <c r="K434" i="2"/>
  <c r="L434" i="2"/>
  <c r="T434" i="2"/>
  <c r="U434" i="2"/>
  <c r="V434" i="2"/>
  <c r="J435" i="2"/>
  <c r="K435" i="2"/>
  <c r="L435" i="2"/>
  <c r="T435" i="2"/>
  <c r="U435" i="2"/>
  <c r="V435" i="2"/>
  <c r="J436" i="2"/>
  <c r="K436" i="2"/>
  <c r="L436" i="2"/>
  <c r="T436" i="2"/>
  <c r="U436" i="2"/>
  <c r="V436" i="2"/>
  <c r="J437" i="2"/>
  <c r="K437" i="2"/>
  <c r="L437" i="2"/>
  <c r="T437" i="2"/>
  <c r="U437" i="2"/>
  <c r="V437" i="2"/>
  <c r="J438" i="2"/>
  <c r="K438" i="2"/>
  <c r="L438" i="2"/>
  <c r="T438" i="2"/>
  <c r="U438" i="2"/>
  <c r="V438" i="2"/>
  <c r="J439" i="2"/>
  <c r="K439" i="2"/>
  <c r="L439" i="2"/>
  <c r="T439" i="2"/>
  <c r="U439" i="2"/>
  <c r="V439" i="2"/>
  <c r="J440" i="2"/>
  <c r="K440" i="2"/>
  <c r="L440" i="2"/>
  <c r="T440" i="2"/>
  <c r="U440" i="2"/>
  <c r="V440" i="2"/>
  <c r="J441" i="2"/>
  <c r="K441" i="2"/>
  <c r="L441" i="2"/>
  <c r="T441" i="2"/>
  <c r="U441" i="2"/>
  <c r="V441" i="2"/>
  <c r="J442" i="2"/>
  <c r="K442" i="2"/>
  <c r="L442" i="2"/>
  <c r="T442" i="2"/>
  <c r="U442" i="2"/>
  <c r="V442" i="2"/>
  <c r="J443" i="2"/>
  <c r="K443" i="2"/>
  <c r="L443" i="2"/>
  <c r="T443" i="2"/>
  <c r="U443" i="2"/>
  <c r="V443" i="2"/>
  <c r="J444" i="2"/>
  <c r="K444" i="2"/>
  <c r="L444" i="2"/>
  <c r="T444" i="2"/>
  <c r="U444" i="2"/>
  <c r="V444" i="2"/>
  <c r="J445" i="2"/>
  <c r="K445" i="2"/>
  <c r="L445" i="2"/>
  <c r="T445" i="2"/>
  <c r="U445" i="2"/>
  <c r="V445" i="2"/>
  <c r="J446" i="2"/>
  <c r="K446" i="2"/>
  <c r="L446" i="2"/>
  <c r="T446" i="2"/>
  <c r="U446" i="2"/>
  <c r="V446" i="2"/>
  <c r="J447" i="2"/>
  <c r="K447" i="2"/>
  <c r="L447" i="2"/>
  <c r="T447" i="2"/>
  <c r="U447" i="2"/>
  <c r="V447" i="2"/>
  <c r="J448" i="2"/>
  <c r="K448" i="2"/>
  <c r="L448" i="2"/>
  <c r="T448" i="2"/>
  <c r="U448" i="2"/>
  <c r="V448" i="2"/>
  <c r="J449" i="2"/>
  <c r="K449" i="2"/>
  <c r="L449" i="2"/>
  <c r="T449" i="2"/>
  <c r="U449" i="2"/>
  <c r="V449" i="2"/>
  <c r="J450" i="2"/>
  <c r="K450" i="2"/>
  <c r="L450" i="2"/>
  <c r="T450" i="2"/>
  <c r="U450" i="2"/>
  <c r="V450" i="2"/>
  <c r="J451" i="2"/>
  <c r="K451" i="2"/>
  <c r="L451" i="2"/>
  <c r="T451" i="2"/>
  <c r="U451" i="2"/>
  <c r="V451" i="2"/>
  <c r="J452" i="2"/>
  <c r="K452" i="2"/>
  <c r="L452" i="2"/>
  <c r="T452" i="2"/>
  <c r="U452" i="2"/>
  <c r="V452" i="2"/>
  <c r="J453" i="2"/>
  <c r="K453" i="2"/>
  <c r="L453" i="2"/>
  <c r="T453" i="2"/>
  <c r="U453" i="2"/>
  <c r="V453" i="2"/>
</calcChain>
</file>

<file path=xl/sharedStrings.xml><?xml version="1.0" encoding="utf-8"?>
<sst xmlns="http://schemas.openxmlformats.org/spreadsheetml/2006/main" count="55" uniqueCount="32">
  <si>
    <t>n</t>
  </si>
  <si>
    <t>c</t>
  </si>
  <si>
    <t xml:space="preserve"> </t>
  </si>
  <si>
    <t>Variance</t>
  </si>
  <si>
    <t>x</t>
  </si>
  <si>
    <t>step</t>
  </si>
  <si>
    <t>Mean 1</t>
  </si>
  <si>
    <t>null 1</t>
  </si>
  <si>
    <t>null 2</t>
  </si>
  <si>
    <t>alt 1</t>
  </si>
  <si>
    <t>alt 2</t>
  </si>
  <si>
    <t>stdev</t>
  </si>
  <si>
    <r>
      <t>μ</t>
    </r>
    <r>
      <rPr>
        <vertAlign val="subscript"/>
        <sz val="10"/>
        <rFont val="Arial"/>
        <family val="2"/>
      </rPr>
      <t>0</t>
    </r>
  </si>
  <si>
    <r>
      <t>μ</t>
    </r>
    <r>
      <rPr>
        <vertAlign val="subscript"/>
        <sz val="10"/>
        <rFont val="Arial"/>
        <family val="2"/>
      </rPr>
      <t>1</t>
    </r>
  </si>
  <si>
    <t>σ</t>
  </si>
  <si>
    <t>Mean 0</t>
  </si>
  <si>
    <t>max</t>
  </si>
  <si>
    <t>line</t>
  </si>
  <si>
    <t>max + 20</t>
  </si>
  <si>
    <t>GT</t>
  </si>
  <si>
    <t>LT</t>
  </si>
  <si>
    <r>
      <t>H</t>
    </r>
    <r>
      <rPr>
        <vertAlign val="subscript"/>
        <sz val="10"/>
        <rFont val="Arial"/>
        <family val="2"/>
      </rPr>
      <t>o</t>
    </r>
    <r>
      <rPr>
        <sz val="10"/>
        <rFont val="Arial"/>
      </rPr>
      <t>: μ = μ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</si>
  <si>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</rPr>
      <t>: μ &lt; μ</t>
    </r>
    <r>
      <rPr>
        <vertAlign val="subscript"/>
        <sz val="10"/>
        <rFont val="Arial"/>
        <family val="2"/>
      </rPr>
      <t>0</t>
    </r>
  </si>
  <si>
    <t>Type I and II errors for the following test:</t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</si>
  <si>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</rPr>
      <t>: μ &gt; μ</t>
    </r>
    <r>
      <rPr>
        <vertAlign val="subscript"/>
        <sz val="10"/>
        <rFont val="Arial"/>
        <family val="2"/>
      </rPr>
      <t>0</t>
    </r>
  </si>
  <si>
    <t>line mu0</t>
  </si>
  <si>
    <t>line mu1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</si>
  <si>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</rPr>
      <t>: μ = μ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</t>
    </r>
  </si>
  <si>
    <t>α</t>
  </si>
  <si>
    <t>β</t>
  </si>
  <si>
    <t>input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</si>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</sst>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######"/>
  </numFmts>
  <fonts count="6" x14ac:knownFonts="1">
    <font>
      <sz val="10"/>
      <name val="Arial"/>
    </font>
    <font>
      <sz val="10"/>
      <name val="Arial"/>
    </font>
    <font>
      <b/>
      <sz val="10"/>
      <name val="Palatino Linotype"/>
      <family val="1"/>
    </font>
    <font>
      <sz val="8"/>
      <name val="Arial"/>
    </font>
    <font>
      <vertAlign val="subscript"/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EB5C3"/>
        <bgColor indexed="64"/>
      </patternFill>
    </fill>
    <fill>
      <patternFill patternType="solid">
        <fgColor rgb="FFD7D8D7"/>
        <bgColor indexed="64"/>
      </patternFill>
    </fill>
    <fill>
      <patternFill patternType="solid">
        <fgColor rgb="FFC7E8F1"/>
        <bgColor indexed="64"/>
      </patternFill>
    </fill>
    <fill>
      <patternFill patternType="solid">
        <fgColor rgb="FFB4B5B4"/>
        <bgColor indexed="64"/>
      </patternFill>
    </fill>
    <fill>
      <patternFill patternType="solid">
        <fgColor rgb="FF8FD2E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2" borderId="0" xfId="0" applyFill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FD2E9"/>
      <color rgb="FFB4B5B4"/>
      <color rgb="FF00A3DB"/>
      <color rgb="FF8A8B8A"/>
      <color rgb="FF1A1918"/>
      <color rgb="FF8EB5C3"/>
      <color rgb="FFC7E8F1"/>
      <color rgb="FFD7D8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67685589519651"/>
          <c:y val="0.0481926765799985"/>
          <c:w val="0.888646288209607"/>
          <c:h val="0.799195219951642"/>
        </c:manualLayout>
      </c:layout>
      <c:areaChart>
        <c:grouping val="standard"/>
        <c:varyColors val="0"/>
        <c:ser>
          <c:idx val="2"/>
          <c:order val="0"/>
          <c:tx>
            <c:v>null2</c:v>
          </c:tx>
          <c:spPr>
            <a:solidFill>
              <a:srgbClr val="00A3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computations!$E$3:$E$453</c:f>
              <c:numCache>
                <c:formatCode>General</c:formatCode>
                <c:ptCount val="451"/>
                <c:pt idx="0">
                  <c:v>43.4</c:v>
                </c:pt>
                <c:pt idx="1">
                  <c:v>43.416</c:v>
                </c:pt>
                <c:pt idx="2">
                  <c:v>43.432</c:v>
                </c:pt>
                <c:pt idx="3">
                  <c:v>43.448</c:v>
                </c:pt>
                <c:pt idx="4">
                  <c:v>43.464</c:v>
                </c:pt>
                <c:pt idx="5">
                  <c:v>43.47999999999999</c:v>
                </c:pt>
                <c:pt idx="6">
                  <c:v>43.49599999999998</c:v>
                </c:pt>
                <c:pt idx="7">
                  <c:v>43.51199999999999</c:v>
                </c:pt>
                <c:pt idx="8">
                  <c:v>43.52799999999998</c:v>
                </c:pt>
                <c:pt idx="9">
                  <c:v>43.54399999999998</c:v>
                </c:pt>
                <c:pt idx="10">
                  <c:v>43.55999999999998</c:v>
                </c:pt>
                <c:pt idx="11">
                  <c:v>43.57599999999997</c:v>
                </c:pt>
                <c:pt idx="12">
                  <c:v>43.59199999999997</c:v>
                </c:pt>
                <c:pt idx="13">
                  <c:v>43.60799999999997</c:v>
                </c:pt>
                <c:pt idx="14">
                  <c:v>43.62399999999997</c:v>
                </c:pt>
                <c:pt idx="15">
                  <c:v>43.63999999999997</c:v>
                </c:pt>
                <c:pt idx="16">
                  <c:v>43.65599999999997</c:v>
                </c:pt>
                <c:pt idx="17">
                  <c:v>43.67199999999997</c:v>
                </c:pt>
                <c:pt idx="18">
                  <c:v>43.68799999999997</c:v>
                </c:pt>
                <c:pt idx="19">
                  <c:v>43.70399999999996</c:v>
                </c:pt>
                <c:pt idx="20">
                  <c:v>43.71999999999996</c:v>
                </c:pt>
                <c:pt idx="21">
                  <c:v>43.73599999999996</c:v>
                </c:pt>
                <c:pt idx="22">
                  <c:v>43.75199999999996</c:v>
                </c:pt>
                <c:pt idx="23">
                  <c:v>43.76799999999995</c:v>
                </c:pt>
                <c:pt idx="24">
                  <c:v>43.78399999999995</c:v>
                </c:pt>
                <c:pt idx="25">
                  <c:v>43.79999999999995</c:v>
                </c:pt>
                <c:pt idx="26">
                  <c:v>43.81599999999995</c:v>
                </c:pt>
                <c:pt idx="27">
                  <c:v>43.83199999999995</c:v>
                </c:pt>
                <c:pt idx="28">
                  <c:v>43.84799999999995</c:v>
                </c:pt>
                <c:pt idx="29">
                  <c:v>43.86399999999994</c:v>
                </c:pt>
                <c:pt idx="30">
                  <c:v>43.87999999999994</c:v>
                </c:pt>
                <c:pt idx="31">
                  <c:v>43.89599999999994</c:v>
                </c:pt>
                <c:pt idx="32">
                  <c:v>43.91199999999994</c:v>
                </c:pt>
                <c:pt idx="33">
                  <c:v>43.92799999999994</c:v>
                </c:pt>
                <c:pt idx="34">
                  <c:v>43.94399999999994</c:v>
                </c:pt>
                <c:pt idx="35">
                  <c:v>43.95999999999994</c:v>
                </c:pt>
                <c:pt idx="36">
                  <c:v>43.97599999999993</c:v>
                </c:pt>
                <c:pt idx="37">
                  <c:v>43.99199999999993</c:v>
                </c:pt>
                <c:pt idx="38">
                  <c:v>44.00799999999993</c:v>
                </c:pt>
                <c:pt idx="39">
                  <c:v>44.02399999999992</c:v>
                </c:pt>
                <c:pt idx="40">
                  <c:v>44.03999999999992</c:v>
                </c:pt>
                <c:pt idx="41">
                  <c:v>44.05599999999992</c:v>
                </c:pt>
                <c:pt idx="42">
                  <c:v>44.07199999999992</c:v>
                </c:pt>
                <c:pt idx="43">
                  <c:v>44.08799999999992</c:v>
                </c:pt>
                <c:pt idx="44">
                  <c:v>44.10399999999992</c:v>
                </c:pt>
                <c:pt idx="45">
                  <c:v>44.11999999999992</c:v>
                </c:pt>
                <c:pt idx="46">
                  <c:v>44.13599999999991</c:v>
                </c:pt>
                <c:pt idx="47">
                  <c:v>44.15199999999992</c:v>
                </c:pt>
                <c:pt idx="48">
                  <c:v>44.16799999999991</c:v>
                </c:pt>
                <c:pt idx="49">
                  <c:v>44.18399999999991</c:v>
                </c:pt>
                <c:pt idx="50">
                  <c:v>44.1999999999999</c:v>
                </c:pt>
                <c:pt idx="51">
                  <c:v>44.2159999999999</c:v>
                </c:pt>
                <c:pt idx="52">
                  <c:v>44.2319999999999</c:v>
                </c:pt>
                <c:pt idx="53">
                  <c:v>44.2479999999999</c:v>
                </c:pt>
                <c:pt idx="54">
                  <c:v>44.2639999999999</c:v>
                </c:pt>
                <c:pt idx="55">
                  <c:v>44.2799999999999</c:v>
                </c:pt>
                <c:pt idx="56">
                  <c:v>44.2959999999999</c:v>
                </c:pt>
                <c:pt idx="57">
                  <c:v>44.3119999999999</c:v>
                </c:pt>
                <c:pt idx="58">
                  <c:v>44.3279999999999</c:v>
                </c:pt>
                <c:pt idx="59">
                  <c:v>44.3439999999999</c:v>
                </c:pt>
                <c:pt idx="60">
                  <c:v>44.3599999999999</c:v>
                </c:pt>
                <c:pt idx="61">
                  <c:v>44.3759999999999</c:v>
                </c:pt>
                <c:pt idx="62">
                  <c:v>44.39199999999989</c:v>
                </c:pt>
                <c:pt idx="63">
                  <c:v>44.40799999999989</c:v>
                </c:pt>
                <c:pt idx="64">
                  <c:v>44.42399999999988</c:v>
                </c:pt>
                <c:pt idx="65">
                  <c:v>44.43999999999988</c:v>
                </c:pt>
                <c:pt idx="66">
                  <c:v>44.45599999999988</c:v>
                </c:pt>
                <c:pt idx="67">
                  <c:v>44.47199999999988</c:v>
                </c:pt>
                <c:pt idx="68">
                  <c:v>44.48799999999988</c:v>
                </c:pt>
                <c:pt idx="69">
                  <c:v>44.50399999999987</c:v>
                </c:pt>
                <c:pt idx="70">
                  <c:v>44.51999999999987</c:v>
                </c:pt>
                <c:pt idx="71">
                  <c:v>44.53599999999987</c:v>
                </c:pt>
                <c:pt idx="72">
                  <c:v>44.55199999999987</c:v>
                </c:pt>
                <c:pt idx="73">
                  <c:v>44.56799999999987</c:v>
                </c:pt>
                <c:pt idx="74">
                  <c:v>44.58399999999987</c:v>
                </c:pt>
                <c:pt idx="75">
                  <c:v>44.59999999999986</c:v>
                </c:pt>
                <c:pt idx="76">
                  <c:v>44.61599999999986</c:v>
                </c:pt>
                <c:pt idx="77">
                  <c:v>44.63199999999986</c:v>
                </c:pt>
                <c:pt idx="78">
                  <c:v>44.64799999999986</c:v>
                </c:pt>
                <c:pt idx="79">
                  <c:v>44.66399999999985</c:v>
                </c:pt>
                <c:pt idx="80">
                  <c:v>44.67999999999985</c:v>
                </c:pt>
                <c:pt idx="81">
                  <c:v>44.69599999999985</c:v>
                </c:pt>
                <c:pt idx="82">
                  <c:v>44.71199999999985</c:v>
                </c:pt>
                <c:pt idx="83">
                  <c:v>44.72799999999985</c:v>
                </c:pt>
                <c:pt idx="84">
                  <c:v>44.74399999999985</c:v>
                </c:pt>
                <c:pt idx="85">
                  <c:v>44.75999999999984</c:v>
                </c:pt>
                <c:pt idx="86">
                  <c:v>44.77599999999984</c:v>
                </c:pt>
                <c:pt idx="87">
                  <c:v>44.79199999999984</c:v>
                </c:pt>
                <c:pt idx="88">
                  <c:v>44.80799999999984</c:v>
                </c:pt>
                <c:pt idx="89">
                  <c:v>44.82399999999984</c:v>
                </c:pt>
                <c:pt idx="90">
                  <c:v>44.83999999999984</c:v>
                </c:pt>
                <c:pt idx="91">
                  <c:v>44.85599999999984</c:v>
                </c:pt>
                <c:pt idx="92">
                  <c:v>44.87199999999984</c:v>
                </c:pt>
                <c:pt idx="93">
                  <c:v>44.88799999999983</c:v>
                </c:pt>
                <c:pt idx="94">
                  <c:v>44.90399999999983</c:v>
                </c:pt>
                <c:pt idx="95">
                  <c:v>44.91999999999983</c:v>
                </c:pt>
                <c:pt idx="96">
                  <c:v>44.93599999999982</c:v>
                </c:pt>
                <c:pt idx="97">
                  <c:v>44.95199999999983</c:v>
                </c:pt>
                <c:pt idx="98">
                  <c:v>44.96799999999982</c:v>
                </c:pt>
                <c:pt idx="99">
                  <c:v>44.98399999999982</c:v>
                </c:pt>
                <c:pt idx="100">
                  <c:v>44.99999999999982</c:v>
                </c:pt>
                <c:pt idx="101">
                  <c:v>45.01599999999982</c:v>
                </c:pt>
                <c:pt idx="102">
                  <c:v>45.03199999999982</c:v>
                </c:pt>
                <c:pt idx="103">
                  <c:v>45.04799999999982</c:v>
                </c:pt>
                <c:pt idx="104">
                  <c:v>45.06399999999981</c:v>
                </c:pt>
                <c:pt idx="105">
                  <c:v>45.07999999999981</c:v>
                </c:pt>
                <c:pt idx="106">
                  <c:v>45.0959999999998</c:v>
                </c:pt>
                <c:pt idx="107">
                  <c:v>45.11199999999981</c:v>
                </c:pt>
                <c:pt idx="108">
                  <c:v>45.1279999999998</c:v>
                </c:pt>
                <c:pt idx="109">
                  <c:v>45.1439999999998</c:v>
                </c:pt>
                <c:pt idx="110">
                  <c:v>45.1599999999998</c:v>
                </c:pt>
                <c:pt idx="111">
                  <c:v>45.1759999999998</c:v>
                </c:pt>
                <c:pt idx="112">
                  <c:v>45.1919999999998</c:v>
                </c:pt>
                <c:pt idx="113">
                  <c:v>45.2079999999998</c:v>
                </c:pt>
                <c:pt idx="114">
                  <c:v>45.2239999999998</c:v>
                </c:pt>
                <c:pt idx="115">
                  <c:v>45.2399999999998</c:v>
                </c:pt>
                <c:pt idx="116">
                  <c:v>45.2559999999998</c:v>
                </c:pt>
                <c:pt idx="117">
                  <c:v>45.2719999999998</c:v>
                </c:pt>
                <c:pt idx="118">
                  <c:v>45.2879999999998</c:v>
                </c:pt>
                <c:pt idx="119">
                  <c:v>45.30399999999979</c:v>
                </c:pt>
                <c:pt idx="120">
                  <c:v>45.31999999999979</c:v>
                </c:pt>
                <c:pt idx="121">
                  <c:v>45.33599999999978</c:v>
                </c:pt>
                <c:pt idx="122">
                  <c:v>45.35199999999978</c:v>
                </c:pt>
                <c:pt idx="123">
                  <c:v>45.36799999999978</c:v>
                </c:pt>
                <c:pt idx="124">
                  <c:v>45.38399999999978</c:v>
                </c:pt>
                <c:pt idx="125">
                  <c:v>45.39999999999977</c:v>
                </c:pt>
                <c:pt idx="126">
                  <c:v>45.41599999999977</c:v>
                </c:pt>
                <c:pt idx="127">
                  <c:v>45.43199999999977</c:v>
                </c:pt>
                <c:pt idx="128">
                  <c:v>45.44799999999977</c:v>
                </c:pt>
                <c:pt idx="129">
                  <c:v>45.46399999999977</c:v>
                </c:pt>
                <c:pt idx="130">
                  <c:v>45.47999999999977</c:v>
                </c:pt>
                <c:pt idx="131">
                  <c:v>45.49599999999976</c:v>
                </c:pt>
                <c:pt idx="132">
                  <c:v>45.51199999999977</c:v>
                </c:pt>
                <c:pt idx="133">
                  <c:v>45.52799999999976</c:v>
                </c:pt>
                <c:pt idx="134">
                  <c:v>45.54399999999976</c:v>
                </c:pt>
                <c:pt idx="135">
                  <c:v>45.55999999999976</c:v>
                </c:pt>
                <c:pt idx="136">
                  <c:v>45.57599999999975</c:v>
                </c:pt>
                <c:pt idx="137">
                  <c:v>45.59199999999975</c:v>
                </c:pt>
                <c:pt idx="138">
                  <c:v>45.60799999999975</c:v>
                </c:pt>
                <c:pt idx="139">
                  <c:v>45.62399999999975</c:v>
                </c:pt>
                <c:pt idx="140">
                  <c:v>45.63999999999975</c:v>
                </c:pt>
                <c:pt idx="141">
                  <c:v>45.65599999999975</c:v>
                </c:pt>
                <c:pt idx="142">
                  <c:v>45.67199999999974</c:v>
                </c:pt>
                <c:pt idx="143">
                  <c:v>45.68799999999974</c:v>
                </c:pt>
                <c:pt idx="144">
                  <c:v>45.70399999999974</c:v>
                </c:pt>
                <c:pt idx="145">
                  <c:v>45.71999999999974</c:v>
                </c:pt>
                <c:pt idx="146">
                  <c:v>45.73599999999974</c:v>
                </c:pt>
                <c:pt idx="147">
                  <c:v>45.75199999999974</c:v>
                </c:pt>
                <c:pt idx="148">
                  <c:v>45.76799999999973</c:v>
                </c:pt>
                <c:pt idx="149">
                  <c:v>45.78399999999973</c:v>
                </c:pt>
                <c:pt idx="150">
                  <c:v>45.79999999999973</c:v>
                </c:pt>
                <c:pt idx="151">
                  <c:v>45.81599999999973</c:v>
                </c:pt>
                <c:pt idx="152">
                  <c:v>45.83199999999973</c:v>
                </c:pt>
                <c:pt idx="153">
                  <c:v>45.84799999999973</c:v>
                </c:pt>
                <c:pt idx="154">
                  <c:v>45.86399999999972</c:v>
                </c:pt>
                <c:pt idx="155">
                  <c:v>45.87999999999972</c:v>
                </c:pt>
                <c:pt idx="156">
                  <c:v>45.89599999999972</c:v>
                </c:pt>
                <c:pt idx="157">
                  <c:v>45.91199999999972</c:v>
                </c:pt>
                <c:pt idx="158">
                  <c:v>45.92799999999972</c:v>
                </c:pt>
                <c:pt idx="159">
                  <c:v>45.94399999999972</c:v>
                </c:pt>
                <c:pt idx="160">
                  <c:v>45.95999999999972</c:v>
                </c:pt>
                <c:pt idx="161">
                  <c:v>45.97599999999971</c:v>
                </c:pt>
                <c:pt idx="162">
                  <c:v>45.99199999999971</c:v>
                </c:pt>
                <c:pt idx="163">
                  <c:v>46.00799999999971</c:v>
                </c:pt>
                <c:pt idx="164">
                  <c:v>46.0239999999997</c:v>
                </c:pt>
                <c:pt idx="165">
                  <c:v>46.0399999999997</c:v>
                </c:pt>
                <c:pt idx="166">
                  <c:v>46.0559999999997</c:v>
                </c:pt>
                <c:pt idx="167">
                  <c:v>46.0719999999997</c:v>
                </c:pt>
                <c:pt idx="168">
                  <c:v>46.0879999999997</c:v>
                </c:pt>
                <c:pt idx="169">
                  <c:v>46.1039999999997</c:v>
                </c:pt>
                <c:pt idx="170">
                  <c:v>46.1199999999997</c:v>
                </c:pt>
                <c:pt idx="171">
                  <c:v>46.1359999999997</c:v>
                </c:pt>
                <c:pt idx="172">
                  <c:v>46.1519999999997</c:v>
                </c:pt>
                <c:pt idx="173">
                  <c:v>46.1679999999997</c:v>
                </c:pt>
                <c:pt idx="174">
                  <c:v>46.1839999999997</c:v>
                </c:pt>
                <c:pt idx="175">
                  <c:v>46.1999999999997</c:v>
                </c:pt>
                <c:pt idx="176">
                  <c:v>46.21599999999969</c:v>
                </c:pt>
                <c:pt idx="177">
                  <c:v>46.23199999999969</c:v>
                </c:pt>
                <c:pt idx="178">
                  <c:v>46.24799999999968</c:v>
                </c:pt>
                <c:pt idx="179">
                  <c:v>46.26399999999968</c:v>
                </c:pt>
                <c:pt idx="180">
                  <c:v>46.27999999999968</c:v>
                </c:pt>
                <c:pt idx="181">
                  <c:v>46.29599999999967</c:v>
                </c:pt>
                <c:pt idx="182">
                  <c:v>46.31199999999968</c:v>
                </c:pt>
                <c:pt idx="183">
                  <c:v>46.32799999999968</c:v>
                </c:pt>
                <c:pt idx="184">
                  <c:v>46.34399999999967</c:v>
                </c:pt>
                <c:pt idx="185">
                  <c:v>46.35999999999967</c:v>
                </c:pt>
                <c:pt idx="186">
                  <c:v>46.37599999999967</c:v>
                </c:pt>
                <c:pt idx="187">
                  <c:v>46.39199999999967</c:v>
                </c:pt>
                <c:pt idx="188">
                  <c:v>46.40799999999967</c:v>
                </c:pt>
                <c:pt idx="189">
                  <c:v>46.42399999999967</c:v>
                </c:pt>
                <c:pt idx="190">
                  <c:v>46.43999999999966</c:v>
                </c:pt>
                <c:pt idx="191">
                  <c:v>46.45599999999966</c:v>
                </c:pt>
                <c:pt idx="192">
                  <c:v>46.47199999999966</c:v>
                </c:pt>
                <c:pt idx="193">
                  <c:v>46.48799999999966</c:v>
                </c:pt>
                <c:pt idx="194">
                  <c:v>46.50399999999966</c:v>
                </c:pt>
                <c:pt idx="195">
                  <c:v>46.51999999999965</c:v>
                </c:pt>
                <c:pt idx="196">
                  <c:v>46.53599999999965</c:v>
                </c:pt>
                <c:pt idx="197">
                  <c:v>46.55199999999965</c:v>
                </c:pt>
                <c:pt idx="198">
                  <c:v>46.56799999999965</c:v>
                </c:pt>
                <c:pt idx="199">
                  <c:v>46.58399999999965</c:v>
                </c:pt>
                <c:pt idx="200">
                  <c:v>46.59999999999964</c:v>
                </c:pt>
                <c:pt idx="201">
                  <c:v>46.61599999999964</c:v>
                </c:pt>
                <c:pt idx="202">
                  <c:v>46.63199999999964</c:v>
                </c:pt>
                <c:pt idx="203">
                  <c:v>46.64799999999964</c:v>
                </c:pt>
                <c:pt idx="204">
                  <c:v>46.66399999999964</c:v>
                </c:pt>
                <c:pt idx="205">
                  <c:v>46.67999999999964</c:v>
                </c:pt>
                <c:pt idx="206">
                  <c:v>46.69599999999963</c:v>
                </c:pt>
                <c:pt idx="207">
                  <c:v>46.71199999999963</c:v>
                </c:pt>
                <c:pt idx="208">
                  <c:v>46.72799999999963</c:v>
                </c:pt>
                <c:pt idx="209">
                  <c:v>46.74399999999963</c:v>
                </c:pt>
                <c:pt idx="210">
                  <c:v>46.75999999999963</c:v>
                </c:pt>
                <c:pt idx="211">
                  <c:v>46.77599999999962</c:v>
                </c:pt>
                <c:pt idx="212">
                  <c:v>46.79199999999962</c:v>
                </c:pt>
                <c:pt idx="213">
                  <c:v>46.80799999999962</c:v>
                </c:pt>
                <c:pt idx="214">
                  <c:v>46.82399999999962</c:v>
                </c:pt>
                <c:pt idx="215">
                  <c:v>46.83999999999962</c:v>
                </c:pt>
                <c:pt idx="216">
                  <c:v>46.85599999999962</c:v>
                </c:pt>
                <c:pt idx="217">
                  <c:v>46.87199999999962</c:v>
                </c:pt>
                <c:pt idx="218">
                  <c:v>46.88799999999961</c:v>
                </c:pt>
                <c:pt idx="219">
                  <c:v>46.90399999999961</c:v>
                </c:pt>
                <c:pt idx="220">
                  <c:v>46.91999999999961</c:v>
                </c:pt>
                <c:pt idx="221">
                  <c:v>46.93599999999961</c:v>
                </c:pt>
                <c:pt idx="222">
                  <c:v>46.95199999999961</c:v>
                </c:pt>
                <c:pt idx="223">
                  <c:v>46.96799999999961</c:v>
                </c:pt>
                <c:pt idx="224">
                  <c:v>46.9839999999996</c:v>
                </c:pt>
                <c:pt idx="225">
                  <c:v>46.9999999999996</c:v>
                </c:pt>
                <c:pt idx="226">
                  <c:v>47.0159999999996</c:v>
                </c:pt>
                <c:pt idx="227">
                  <c:v>47.0319999999996</c:v>
                </c:pt>
                <c:pt idx="228">
                  <c:v>47.0479999999996</c:v>
                </c:pt>
                <c:pt idx="229">
                  <c:v>47.0639999999996</c:v>
                </c:pt>
                <c:pt idx="230">
                  <c:v>47.0799999999996</c:v>
                </c:pt>
                <c:pt idx="231">
                  <c:v>47.0959999999996</c:v>
                </c:pt>
                <c:pt idx="232">
                  <c:v>47.11199999999959</c:v>
                </c:pt>
                <c:pt idx="233">
                  <c:v>47.12799999999959</c:v>
                </c:pt>
                <c:pt idx="234">
                  <c:v>47.14399999999959</c:v>
                </c:pt>
                <c:pt idx="235">
                  <c:v>47.15999999999958</c:v>
                </c:pt>
                <c:pt idx="236">
                  <c:v>47.17599999999958</c:v>
                </c:pt>
                <c:pt idx="237">
                  <c:v>47.19199999999958</c:v>
                </c:pt>
                <c:pt idx="238">
                  <c:v>47.20799999999958</c:v>
                </c:pt>
                <c:pt idx="239">
                  <c:v>47.22399999999957</c:v>
                </c:pt>
                <c:pt idx="240">
                  <c:v>47.23999999999957</c:v>
                </c:pt>
                <c:pt idx="241">
                  <c:v>47.25599999999957</c:v>
                </c:pt>
                <c:pt idx="242">
                  <c:v>47.27199999999957</c:v>
                </c:pt>
                <c:pt idx="243">
                  <c:v>47.28799999999957</c:v>
                </c:pt>
                <c:pt idx="244">
                  <c:v>47.30399999999957</c:v>
                </c:pt>
                <c:pt idx="245">
                  <c:v>47.31999999999957</c:v>
                </c:pt>
                <c:pt idx="246">
                  <c:v>47.33599999999957</c:v>
                </c:pt>
                <c:pt idx="247">
                  <c:v>47.35199999999956</c:v>
                </c:pt>
                <c:pt idx="248">
                  <c:v>47.36799999999956</c:v>
                </c:pt>
                <c:pt idx="249">
                  <c:v>47.38399999999956</c:v>
                </c:pt>
                <c:pt idx="250">
                  <c:v>47.39999999999956</c:v>
                </c:pt>
                <c:pt idx="251">
                  <c:v>47.41599999999956</c:v>
                </c:pt>
                <c:pt idx="252">
                  <c:v>47.43199999999955</c:v>
                </c:pt>
                <c:pt idx="253">
                  <c:v>47.44799999999955</c:v>
                </c:pt>
                <c:pt idx="254">
                  <c:v>47.46399999999955</c:v>
                </c:pt>
                <c:pt idx="255">
                  <c:v>47.47999999999955</c:v>
                </c:pt>
                <c:pt idx="256">
                  <c:v>47.49599999999954</c:v>
                </c:pt>
                <c:pt idx="257">
                  <c:v>47.51199999999955</c:v>
                </c:pt>
                <c:pt idx="258">
                  <c:v>47.52799999999954</c:v>
                </c:pt>
                <c:pt idx="259">
                  <c:v>47.54399999999954</c:v>
                </c:pt>
                <c:pt idx="260">
                  <c:v>47.55999999999954</c:v>
                </c:pt>
                <c:pt idx="261">
                  <c:v>47.57599999999954</c:v>
                </c:pt>
                <c:pt idx="262">
                  <c:v>47.59199999999954</c:v>
                </c:pt>
                <c:pt idx="263">
                  <c:v>47.60799999999954</c:v>
                </c:pt>
                <c:pt idx="264">
                  <c:v>47.62399999999953</c:v>
                </c:pt>
                <c:pt idx="265">
                  <c:v>47.63999999999953</c:v>
                </c:pt>
                <c:pt idx="266">
                  <c:v>47.65599999999953</c:v>
                </c:pt>
                <c:pt idx="267">
                  <c:v>47.67199999999953</c:v>
                </c:pt>
                <c:pt idx="268">
                  <c:v>47.68799999999953</c:v>
                </c:pt>
                <c:pt idx="269">
                  <c:v>47.70399999999952</c:v>
                </c:pt>
                <c:pt idx="270">
                  <c:v>47.71999999999952</c:v>
                </c:pt>
                <c:pt idx="271">
                  <c:v>47.73599999999952</c:v>
                </c:pt>
                <c:pt idx="272">
                  <c:v>47.75199999999952</c:v>
                </c:pt>
                <c:pt idx="273">
                  <c:v>47.76799999999952</c:v>
                </c:pt>
                <c:pt idx="274">
                  <c:v>47.78399999999952</c:v>
                </c:pt>
                <c:pt idx="275">
                  <c:v>47.79999999999951</c:v>
                </c:pt>
                <c:pt idx="276">
                  <c:v>47.81599999999951</c:v>
                </c:pt>
                <c:pt idx="277">
                  <c:v>47.83199999999951</c:v>
                </c:pt>
                <c:pt idx="278">
                  <c:v>47.84799999999951</c:v>
                </c:pt>
                <c:pt idx="279">
                  <c:v>47.86399999999951</c:v>
                </c:pt>
                <c:pt idx="280">
                  <c:v>47.87999999999951</c:v>
                </c:pt>
                <c:pt idx="281">
                  <c:v>47.8959999999995</c:v>
                </c:pt>
                <c:pt idx="282">
                  <c:v>47.9119999999995</c:v>
                </c:pt>
                <c:pt idx="283">
                  <c:v>47.9279999999995</c:v>
                </c:pt>
                <c:pt idx="284">
                  <c:v>47.9439999999995</c:v>
                </c:pt>
                <c:pt idx="285">
                  <c:v>47.9599999999995</c:v>
                </c:pt>
                <c:pt idx="286">
                  <c:v>47.9759999999995</c:v>
                </c:pt>
                <c:pt idx="287">
                  <c:v>47.9919999999995</c:v>
                </c:pt>
                <c:pt idx="288">
                  <c:v>48.0079999999995</c:v>
                </c:pt>
                <c:pt idx="289">
                  <c:v>48.02399999999949</c:v>
                </c:pt>
                <c:pt idx="290">
                  <c:v>48.03999999999949</c:v>
                </c:pt>
                <c:pt idx="291">
                  <c:v>48.05599999999949</c:v>
                </c:pt>
                <c:pt idx="292">
                  <c:v>48.07199999999948</c:v>
                </c:pt>
                <c:pt idx="293">
                  <c:v>48.08799999999948</c:v>
                </c:pt>
                <c:pt idx="294">
                  <c:v>48.10399999999948</c:v>
                </c:pt>
                <c:pt idx="295">
                  <c:v>48.11999999999948</c:v>
                </c:pt>
                <c:pt idx="296">
                  <c:v>48.13599999999947</c:v>
                </c:pt>
                <c:pt idx="297">
                  <c:v>48.15199999999948</c:v>
                </c:pt>
                <c:pt idx="298">
                  <c:v>48.16799999999947</c:v>
                </c:pt>
                <c:pt idx="299">
                  <c:v>48.18399999999947</c:v>
                </c:pt>
                <c:pt idx="300">
                  <c:v>48.19999999999947</c:v>
                </c:pt>
                <c:pt idx="301">
                  <c:v>48.21599999999947</c:v>
                </c:pt>
                <c:pt idx="302">
                  <c:v>48.23199999999947</c:v>
                </c:pt>
                <c:pt idx="303">
                  <c:v>48.24799999999946</c:v>
                </c:pt>
                <c:pt idx="304">
                  <c:v>48.26399999999946</c:v>
                </c:pt>
                <c:pt idx="305">
                  <c:v>48.27999999999946</c:v>
                </c:pt>
                <c:pt idx="306">
                  <c:v>48.29599999999945</c:v>
                </c:pt>
                <c:pt idx="307">
                  <c:v>48.31199999999946</c:v>
                </c:pt>
                <c:pt idx="308">
                  <c:v>48.32799999999946</c:v>
                </c:pt>
                <c:pt idx="309">
                  <c:v>48.34399999999945</c:v>
                </c:pt>
                <c:pt idx="310">
                  <c:v>48.35999999999945</c:v>
                </c:pt>
                <c:pt idx="311">
                  <c:v>48.37599999999945</c:v>
                </c:pt>
                <c:pt idx="312">
                  <c:v>48.39199999999945</c:v>
                </c:pt>
                <c:pt idx="313">
                  <c:v>48.40799999999945</c:v>
                </c:pt>
                <c:pt idx="314">
                  <c:v>48.42399999999944</c:v>
                </c:pt>
                <c:pt idx="315">
                  <c:v>48.43999999999944</c:v>
                </c:pt>
                <c:pt idx="316">
                  <c:v>48.45599999999944</c:v>
                </c:pt>
                <c:pt idx="317">
                  <c:v>48.47199999999944</c:v>
                </c:pt>
                <c:pt idx="318">
                  <c:v>48.48799999999944</c:v>
                </c:pt>
                <c:pt idx="319">
                  <c:v>48.50399999999944</c:v>
                </c:pt>
                <c:pt idx="320">
                  <c:v>48.51999999999943</c:v>
                </c:pt>
                <c:pt idx="321">
                  <c:v>48.53599999999943</c:v>
                </c:pt>
                <c:pt idx="322">
                  <c:v>48.55199999999943</c:v>
                </c:pt>
                <c:pt idx="323">
                  <c:v>48.56799999999943</c:v>
                </c:pt>
                <c:pt idx="324">
                  <c:v>48.58399999999943</c:v>
                </c:pt>
                <c:pt idx="325">
                  <c:v>48.59999999999942</c:v>
                </c:pt>
                <c:pt idx="326">
                  <c:v>48.61599999999942</c:v>
                </c:pt>
                <c:pt idx="327">
                  <c:v>48.63199999999942</c:v>
                </c:pt>
                <c:pt idx="328">
                  <c:v>48.64799999999942</c:v>
                </c:pt>
                <c:pt idx="329">
                  <c:v>48.66399999999942</c:v>
                </c:pt>
                <c:pt idx="330">
                  <c:v>48.67999999999942</c:v>
                </c:pt>
                <c:pt idx="331">
                  <c:v>48.69599999999941</c:v>
                </c:pt>
                <c:pt idx="332">
                  <c:v>48.71199999999941</c:v>
                </c:pt>
                <c:pt idx="333">
                  <c:v>48.72799999999941</c:v>
                </c:pt>
                <c:pt idx="334">
                  <c:v>48.74399999999941</c:v>
                </c:pt>
                <c:pt idx="335">
                  <c:v>48.75999999999941</c:v>
                </c:pt>
                <c:pt idx="336">
                  <c:v>48.7759999999994</c:v>
                </c:pt>
                <c:pt idx="337">
                  <c:v>48.7919999999994</c:v>
                </c:pt>
                <c:pt idx="338">
                  <c:v>48.8079999999994</c:v>
                </c:pt>
                <c:pt idx="339">
                  <c:v>48.8239999999994</c:v>
                </c:pt>
                <c:pt idx="340">
                  <c:v>48.8399999999994</c:v>
                </c:pt>
                <c:pt idx="341">
                  <c:v>48.8559999999994</c:v>
                </c:pt>
                <c:pt idx="342">
                  <c:v>48.8719999999994</c:v>
                </c:pt>
                <c:pt idx="343">
                  <c:v>48.88799999999939</c:v>
                </c:pt>
                <c:pt idx="344">
                  <c:v>48.9039999999994</c:v>
                </c:pt>
                <c:pt idx="345">
                  <c:v>48.9199999999994</c:v>
                </c:pt>
                <c:pt idx="346">
                  <c:v>48.93599999999939</c:v>
                </c:pt>
                <c:pt idx="347">
                  <c:v>48.95199999999939</c:v>
                </c:pt>
                <c:pt idx="348">
                  <c:v>48.96799999999939</c:v>
                </c:pt>
                <c:pt idx="349">
                  <c:v>48.98399999999938</c:v>
                </c:pt>
                <c:pt idx="350">
                  <c:v>48.99999999999938</c:v>
                </c:pt>
                <c:pt idx="351">
                  <c:v>49.01599999999938</c:v>
                </c:pt>
                <c:pt idx="352">
                  <c:v>49.03199999999938</c:v>
                </c:pt>
                <c:pt idx="353">
                  <c:v>49.04799999999938</c:v>
                </c:pt>
                <c:pt idx="354">
                  <c:v>49.06399999999937</c:v>
                </c:pt>
                <c:pt idx="355">
                  <c:v>49.07999999999937</c:v>
                </c:pt>
                <c:pt idx="356">
                  <c:v>49.09599999999937</c:v>
                </c:pt>
                <c:pt idx="357">
                  <c:v>49.11199999999937</c:v>
                </c:pt>
                <c:pt idx="358">
                  <c:v>49.12799999999937</c:v>
                </c:pt>
                <c:pt idx="359">
                  <c:v>49.14399999999937</c:v>
                </c:pt>
                <c:pt idx="360">
                  <c:v>49.15999999999936</c:v>
                </c:pt>
                <c:pt idx="361">
                  <c:v>49.17599999999936</c:v>
                </c:pt>
                <c:pt idx="362">
                  <c:v>49.19199999999936</c:v>
                </c:pt>
                <c:pt idx="363">
                  <c:v>49.20799999999936</c:v>
                </c:pt>
                <c:pt idx="364">
                  <c:v>49.22399999999935</c:v>
                </c:pt>
                <c:pt idx="365">
                  <c:v>49.23999999999935</c:v>
                </c:pt>
                <c:pt idx="366">
                  <c:v>49.25599999999935</c:v>
                </c:pt>
                <c:pt idx="367">
                  <c:v>49.27199999999935</c:v>
                </c:pt>
                <c:pt idx="368">
                  <c:v>49.28799999999935</c:v>
                </c:pt>
                <c:pt idx="369">
                  <c:v>49.30399999999935</c:v>
                </c:pt>
                <c:pt idx="370">
                  <c:v>49.31999999999935</c:v>
                </c:pt>
                <c:pt idx="371">
                  <c:v>49.33599999999934</c:v>
                </c:pt>
                <c:pt idx="372">
                  <c:v>49.35199999999934</c:v>
                </c:pt>
                <c:pt idx="373">
                  <c:v>49.36799999999934</c:v>
                </c:pt>
                <c:pt idx="374">
                  <c:v>49.38399999999934</c:v>
                </c:pt>
                <c:pt idx="375">
                  <c:v>49.39999999999934</c:v>
                </c:pt>
                <c:pt idx="376">
                  <c:v>49.41599999999934</c:v>
                </c:pt>
                <c:pt idx="377">
                  <c:v>49.43199999999933</c:v>
                </c:pt>
                <c:pt idx="378">
                  <c:v>49.44799999999933</c:v>
                </c:pt>
                <c:pt idx="379">
                  <c:v>49.46399999999933</c:v>
                </c:pt>
                <c:pt idx="380">
                  <c:v>49.47999999999933</c:v>
                </c:pt>
                <c:pt idx="381">
                  <c:v>49.49599999999932</c:v>
                </c:pt>
                <c:pt idx="382">
                  <c:v>49.51199999999933</c:v>
                </c:pt>
                <c:pt idx="383">
                  <c:v>49.52799999999932</c:v>
                </c:pt>
                <c:pt idx="384">
                  <c:v>49.54399999999932</c:v>
                </c:pt>
                <c:pt idx="385">
                  <c:v>49.55999999999932</c:v>
                </c:pt>
                <c:pt idx="386">
                  <c:v>49.57599999999932</c:v>
                </c:pt>
                <c:pt idx="387">
                  <c:v>49.59199999999932</c:v>
                </c:pt>
                <c:pt idx="388">
                  <c:v>49.60799999999931</c:v>
                </c:pt>
                <c:pt idx="389">
                  <c:v>49.62399999999931</c:v>
                </c:pt>
                <c:pt idx="390">
                  <c:v>49.63999999999931</c:v>
                </c:pt>
                <c:pt idx="391">
                  <c:v>49.65599999999931</c:v>
                </c:pt>
                <c:pt idx="392">
                  <c:v>49.67199999999931</c:v>
                </c:pt>
                <c:pt idx="393">
                  <c:v>49.68799999999931</c:v>
                </c:pt>
                <c:pt idx="394">
                  <c:v>49.7039999999993</c:v>
                </c:pt>
                <c:pt idx="395">
                  <c:v>49.7199999999993</c:v>
                </c:pt>
                <c:pt idx="396">
                  <c:v>49.7359999999993</c:v>
                </c:pt>
                <c:pt idx="397">
                  <c:v>49.7519999999993</c:v>
                </c:pt>
                <c:pt idx="398">
                  <c:v>49.7679999999993</c:v>
                </c:pt>
                <c:pt idx="399">
                  <c:v>49.7839999999993</c:v>
                </c:pt>
                <c:pt idx="400">
                  <c:v>49.7999999999993</c:v>
                </c:pt>
                <c:pt idx="401">
                  <c:v>49.8159999999993</c:v>
                </c:pt>
                <c:pt idx="402">
                  <c:v>49.8319999999993</c:v>
                </c:pt>
                <c:pt idx="403">
                  <c:v>49.84799999999929</c:v>
                </c:pt>
                <c:pt idx="404">
                  <c:v>49.86399999999929</c:v>
                </c:pt>
                <c:pt idx="405">
                  <c:v>49.87999999999928</c:v>
                </c:pt>
                <c:pt idx="406">
                  <c:v>49.89599999999928</c:v>
                </c:pt>
                <c:pt idx="407">
                  <c:v>49.91199999999928</c:v>
                </c:pt>
                <c:pt idx="408">
                  <c:v>49.92799999999928</c:v>
                </c:pt>
                <c:pt idx="409">
                  <c:v>49.94399999999928</c:v>
                </c:pt>
                <c:pt idx="410">
                  <c:v>49.95999999999928</c:v>
                </c:pt>
                <c:pt idx="411">
                  <c:v>49.97599999999927</c:v>
                </c:pt>
                <c:pt idx="412">
                  <c:v>49.99199999999927</c:v>
                </c:pt>
                <c:pt idx="413">
                  <c:v>50.00799999999927</c:v>
                </c:pt>
                <c:pt idx="414">
                  <c:v>50.02399999999927</c:v>
                </c:pt>
                <c:pt idx="415">
                  <c:v>50.03999999999927</c:v>
                </c:pt>
                <c:pt idx="416">
                  <c:v>50.05599999999927</c:v>
                </c:pt>
                <c:pt idx="417">
                  <c:v>50.07199999999926</c:v>
                </c:pt>
                <c:pt idx="418">
                  <c:v>50.08799999999926</c:v>
                </c:pt>
                <c:pt idx="419">
                  <c:v>50.10399999999926</c:v>
                </c:pt>
                <c:pt idx="420">
                  <c:v>50.11999999999926</c:v>
                </c:pt>
                <c:pt idx="421">
                  <c:v>50.13599999999925</c:v>
                </c:pt>
                <c:pt idx="422">
                  <c:v>50.15199999999925</c:v>
                </c:pt>
                <c:pt idx="423">
                  <c:v>50.16799999999925</c:v>
                </c:pt>
                <c:pt idx="424">
                  <c:v>50.18399999999925</c:v>
                </c:pt>
                <c:pt idx="425">
                  <c:v>50.19999999999924</c:v>
                </c:pt>
                <c:pt idx="426">
                  <c:v>50.21599999999924</c:v>
                </c:pt>
                <c:pt idx="427">
                  <c:v>50.23199999999924</c:v>
                </c:pt>
                <c:pt idx="428">
                  <c:v>50.24799999999924</c:v>
                </c:pt>
                <c:pt idx="429">
                  <c:v>50.26399999999924</c:v>
                </c:pt>
                <c:pt idx="430">
                  <c:v>50.27999999999924</c:v>
                </c:pt>
                <c:pt idx="431">
                  <c:v>50.29599999999923</c:v>
                </c:pt>
                <c:pt idx="432">
                  <c:v>50.31199999999924</c:v>
                </c:pt>
                <c:pt idx="433">
                  <c:v>50.32799999999924</c:v>
                </c:pt>
                <c:pt idx="434">
                  <c:v>50.34399999999923</c:v>
                </c:pt>
                <c:pt idx="435">
                  <c:v>50.35999999999923</c:v>
                </c:pt>
                <c:pt idx="436">
                  <c:v>50.37599999999923</c:v>
                </c:pt>
                <c:pt idx="437">
                  <c:v>50.39199999999923</c:v>
                </c:pt>
                <c:pt idx="438">
                  <c:v>50.40799999999923</c:v>
                </c:pt>
                <c:pt idx="439">
                  <c:v>50.42399999999922</c:v>
                </c:pt>
                <c:pt idx="440">
                  <c:v>50.43999999999922</c:v>
                </c:pt>
                <c:pt idx="441">
                  <c:v>50.45599999999922</c:v>
                </c:pt>
                <c:pt idx="442">
                  <c:v>50.47199999999922</c:v>
                </c:pt>
                <c:pt idx="443">
                  <c:v>50.48799999999922</c:v>
                </c:pt>
                <c:pt idx="444">
                  <c:v>50.50399999999922</c:v>
                </c:pt>
                <c:pt idx="445">
                  <c:v>50.51999999999921</c:v>
                </c:pt>
                <c:pt idx="446">
                  <c:v>50.53599999999921</c:v>
                </c:pt>
                <c:pt idx="447">
                  <c:v>50.55199999999921</c:v>
                </c:pt>
                <c:pt idx="448">
                  <c:v>50.56799999999921</c:v>
                </c:pt>
                <c:pt idx="449">
                  <c:v>50.58399999999921</c:v>
                </c:pt>
                <c:pt idx="450">
                  <c:v>50.5999999999992</c:v>
                </c:pt>
              </c:numCache>
            </c:numRef>
          </c:cat>
          <c:val>
            <c:numRef>
              <c:f>computations!$G$3:$G$453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0.110862547612427</c:v>
                </c:pt>
                <c:pt idx="258">
                  <c:v>0.107673890224809</c:v>
                </c:pt>
                <c:pt idx="259">
                  <c:v>0.104544824725426</c:v>
                </c:pt>
                <c:pt idx="260">
                  <c:v>0.101475513611973</c:v>
                </c:pt>
                <c:pt idx="261">
                  <c:v>0.0984660603842702</c:v>
                </c:pt>
                <c:pt idx="262">
                  <c:v>0.0955165111509207</c:v>
                </c:pt>
                <c:pt idx="263">
                  <c:v>0.0926268562753858</c:v>
                </c:pt>
                <c:pt idx="264">
                  <c:v>0.0897970320573215</c:v>
                </c:pt>
                <c:pt idx="265">
                  <c:v>0.0870269224450696</c:v>
                </c:pt>
                <c:pt idx="266">
                  <c:v>0.0843163607752537</c:v>
                </c:pt>
                <c:pt idx="267">
                  <c:v>0.0816651315354948</c:v>
                </c:pt>
                <c:pt idx="268">
                  <c:v>0.0790729721463375</c:v>
                </c:pt>
                <c:pt idx="269">
                  <c:v>0.0765395747585545</c:v>
                </c:pt>
                <c:pt idx="270">
                  <c:v>0.0740645880620892</c:v>
                </c:pt>
                <c:pt idx="271">
                  <c:v>0.0716476191029841</c:v>
                </c:pt>
                <c:pt idx="272">
                  <c:v>0.069288235104748</c:v>
                </c:pt>
                <c:pt idx="273">
                  <c:v>0.066985965290715</c:v>
                </c:pt>
                <c:pt idx="274">
                  <c:v>0.0647403027040613</c:v>
                </c:pt>
                <c:pt idx="275">
                  <c:v>0.0625507060222584</c:v>
                </c:pt>
                <c:pt idx="276">
                  <c:v>0.0604166013628605</c:v>
                </c:pt>
                <c:pt idx="277">
                  <c:v>0.0583373840776446</c:v>
                </c:pt>
                <c:pt idx="278">
                  <c:v>0.0563124205322488</c:v>
                </c:pt>
                <c:pt idx="279">
                  <c:v>0.0543410498685786</c:v>
                </c:pt>
                <c:pt idx="280">
                  <c:v>0.0524225857473853</c:v>
                </c:pt>
                <c:pt idx="281">
                  <c:v>0.0505563180685484</c:v>
                </c:pt>
                <c:pt idx="282">
                  <c:v>0.0487415146667281</c:v>
                </c:pt>
                <c:pt idx="283">
                  <c:v>0.0469774229801902</c:v>
                </c:pt>
                <c:pt idx="284">
                  <c:v>0.0452632716907362</c:v>
                </c:pt>
                <c:pt idx="285">
                  <c:v>0.0435982723328104</c:v>
                </c:pt>
                <c:pt idx="286">
                  <c:v>0.0419816208699873</c:v>
                </c:pt>
                <c:pt idx="287">
                  <c:v>0.0404124992371778</c:v>
                </c:pt>
                <c:pt idx="288">
                  <c:v>0.0388900768470275</c:v>
                </c:pt>
                <c:pt idx="289">
                  <c:v>0.0374135120591087</c:v>
                </c:pt>
                <c:pt idx="290">
                  <c:v>0.0359819536106419</c:v>
                </c:pt>
                <c:pt idx="291">
                  <c:v>0.0345945420076083</c:v>
                </c:pt>
                <c:pt idx="292">
                  <c:v>0.0332504108752445</c:v>
                </c:pt>
                <c:pt idx="293">
                  <c:v>0.0319486882670305</c:v>
                </c:pt>
                <c:pt idx="294">
                  <c:v>0.030688497931408</c:v>
                </c:pt>
                <c:pt idx="295">
                  <c:v>0.0294689605355815</c:v>
                </c:pt>
                <c:pt idx="296">
                  <c:v>0.0282891948458725</c:v>
                </c:pt>
                <c:pt idx="297">
                  <c:v>0.0271483188642078</c:v>
                </c:pt>
                <c:pt idx="298">
                  <c:v>0.0260454509204325</c:v>
                </c:pt>
                <c:pt idx="299">
                  <c:v>0.0249797107202453</c:v>
                </c:pt>
                <c:pt idx="300">
                  <c:v>0.0239502203486517</c:v>
                </c:pt>
                <c:pt idx="301">
                  <c:v>0.0229561052289323</c:v>
                </c:pt>
                <c:pt idx="302">
                  <c:v>0.021996495037215</c:v>
                </c:pt>
                <c:pt idx="303">
                  <c:v>0.0210705245728307</c:v>
                </c:pt>
                <c:pt idx="304">
                  <c:v>0.0201773345847161</c:v>
                </c:pt>
                <c:pt idx="305">
                  <c:v>0.0193160725542121</c:v>
                </c:pt>
                <c:pt idx="306">
                  <c:v>0.0184858934346794</c:v>
                </c:pt>
                <c:pt idx="307">
                  <c:v>0.0176859603484287</c:v>
                </c:pt>
                <c:pt idx="308">
                  <c:v>0.0169154452415305</c:v>
                </c:pt>
                <c:pt idx="309">
                  <c:v>0.0161735294971346</c:v>
                </c:pt>
                <c:pt idx="310">
                  <c:v>0.0154594045079874</c:v>
                </c:pt>
                <c:pt idx="311">
                  <c:v>0.014772272208895</c:v>
                </c:pt>
                <c:pt idx="312">
                  <c:v>0.0141113455699271</c:v>
                </c:pt>
                <c:pt idx="313">
                  <c:v>0.0134758490512067</c:v>
                </c:pt>
                <c:pt idx="314">
                  <c:v>0.0128650190201749</c:v>
                </c:pt>
                <c:pt idx="315">
                  <c:v>0.0122781041322563</c:v>
                </c:pt>
                <c:pt idx="316">
                  <c:v>0.0117143656758881</c:v>
                </c:pt>
                <c:pt idx="317">
                  <c:v>0.0111730778829071</c:v>
                </c:pt>
                <c:pt idx="318">
                  <c:v>0.0106535282053153</c:v>
                </c:pt>
                <c:pt idx="319">
                  <c:v>0.0101550175594703</c:v>
                </c:pt>
                <c:pt idx="320">
                  <c:v>0.00967686053876481</c:v>
                </c:pt>
                <c:pt idx="321">
                  <c:v>0.00921838559587869</c:v>
                </c:pt>
                <c:pt idx="322">
                  <c:v>0.0087789351956989</c:v>
                </c:pt>
                <c:pt idx="323">
                  <c:v>0.00835786594001284</c:v>
                </c:pt>
                <c:pt idx="324">
                  <c:v>0.00795454866508829</c:v>
                </c:pt>
                <c:pt idx="325">
                  <c:v>0.00756836851325676</c:v>
                </c:pt>
                <c:pt idx="326">
                  <c:v>0.00719872497961809</c:v>
                </c:pt>
                <c:pt idx="327">
                  <c:v>0.00684503193498291</c:v>
                </c:pt>
                <c:pt idx="328">
                  <c:v>0.00650671762616502</c:v>
                </c:pt>
                <c:pt idx="329">
                  <c:v>0.00618322465472921</c:v>
                </c:pt>
                <c:pt idx="330">
                  <c:v>0.00587400993529135</c:v>
                </c:pt>
                <c:pt idx="331">
                  <c:v>0.00557854463445569</c:v>
                </c:pt>
                <c:pt idx="332">
                  <c:v>0.00529631409146214</c:v>
                </c:pt>
                <c:pt idx="333">
                  <c:v>0.0050268177216</c:v>
                </c:pt>
                <c:pt idx="334">
                  <c:v>0.00476956890342887</c:v>
                </c:pt>
                <c:pt idx="335">
                  <c:v>0.00452409485082783</c:v>
                </c:pt>
                <c:pt idx="336">
                  <c:v>0.00428993647087495</c:v>
                </c:pt>
                <c:pt idx="337">
                  <c:v>0.00406664820853692</c:v>
                </c:pt>
                <c:pt idx="338">
                  <c:v>0.00385379787912645</c:v>
                </c:pt>
                <c:pt idx="339">
                  <c:v>0.00365096648946114</c:v>
                </c:pt>
                <c:pt idx="340">
                  <c:v>0.00345774804863251</c:v>
                </c:pt>
                <c:pt idx="341">
                  <c:v>0.00327374936926865</c:v>
                </c:pt>
                <c:pt idx="342">
                  <c:v>0.00309858986014701</c:v>
                </c:pt>
                <c:pt idx="343">
                  <c:v>0.002931901310987</c:v>
                </c:pt>
                <c:pt idx="344">
                  <c:v>0.00277332767022449</c:v>
                </c:pt>
                <c:pt idx="345">
                  <c:v>0.00262252481654188</c:v>
                </c:pt>
                <c:pt idx="346">
                  <c:v>0.0024791603248994</c:v>
                </c:pt>
                <c:pt idx="347">
                  <c:v>0.00234291322778401</c:v>
                </c:pt>
                <c:pt idx="348">
                  <c:v>0.00221347377236416</c:v>
                </c:pt>
                <c:pt idx="349">
                  <c:v>0.00209054317420893</c:v>
                </c:pt>
                <c:pt idx="350">
                  <c:v>0.00197383336820182</c:v>
                </c:pt>
                <c:pt idx="351">
                  <c:v>0.00186306675725016</c:v>
                </c:pt>
                <c:pt idx="352">
                  <c:v>0.0017579759593627</c:v>
                </c:pt>
                <c:pt idx="353">
                  <c:v>0.00165830355363923</c:v>
                </c:pt>
                <c:pt idx="354">
                  <c:v>0.00156380182568825</c:v>
                </c:pt>
                <c:pt idx="355">
                  <c:v>0.00147423251296047</c:v>
                </c:pt>
                <c:pt idx="356">
                  <c:v>0.0013893665504589</c:v>
                </c:pt>
                <c:pt idx="357">
                  <c:v>0.00130898381725902</c:v>
                </c:pt>
                <c:pt idx="358">
                  <c:v>0.00123287288424628</c:v>
                </c:pt>
                <c:pt idx="359">
                  <c:v>0.00116083076345214</c:v>
                </c:pt>
                <c:pt idx="360">
                  <c:v>0.0010926626593445</c:v>
                </c:pt>
                <c:pt idx="361">
                  <c:v>0.00102818172240382</c:v>
                </c:pt>
                <c:pt idx="362">
                  <c:v>0.000967208805291969</c:v>
                </c:pt>
                <c:pt idx="363">
                  <c:v>0.000909572221897551</c:v>
                </c:pt>
                <c:pt idx="364">
                  <c:v>0.000855107509518743</c:v>
                </c:pt>
                <c:pt idx="365">
                  <c:v>0.000803657194422676</c:v>
                </c:pt>
                <c:pt idx="366">
                  <c:v>0.00075507056099916</c:v>
                </c:pt>
                <c:pt idx="367">
                  <c:v>0.000709203424706041</c:v>
                </c:pt>
                <c:pt idx="368">
                  <c:v>0.000665917908983767</c:v>
                </c:pt>
                <c:pt idx="369">
                  <c:v>0.000625082226297682</c:v>
                </c:pt>
                <c:pt idx="370">
                  <c:v>0.000586570463448486</c:v>
                </c:pt>
                <c:pt idx="371">
                  <c:v>0.000550262371273705</c:v>
                </c:pt>
                <c:pt idx="372">
                  <c:v>0.0005160431588465</c:v>
                </c:pt>
                <c:pt idx="373">
                  <c:v>0.000483803292262129</c:v>
                </c:pt>
                <c:pt idx="374">
                  <c:v>0.00045343829808732</c:v>
                </c:pt>
                <c:pt idx="375">
                  <c:v>0.000424848571533381</c:v>
                </c:pt>
                <c:pt idx="376">
                  <c:v>0.000397939189400308</c:v>
                </c:pt>
                <c:pt idx="377">
                  <c:v>0.000372619727826197</c:v>
                </c:pt>
                <c:pt idx="378">
                  <c:v>0.00034880408486415</c:v>
                </c:pt>
                <c:pt idx="379">
                  <c:v>0.000326410307897416</c:v>
                </c:pt>
                <c:pt idx="380">
                  <c:v>0.000305360425892731</c:v>
                </c:pt>
                <c:pt idx="381">
                  <c:v>0.000285580286481792</c:v>
                </c:pt>
                <c:pt idx="382">
                  <c:v>0.000266999397851378</c:v>
                </c:pt>
                <c:pt idx="383">
                  <c:v>0.000249550775413901</c:v>
                </c:pt>
                <c:pt idx="384">
                  <c:v>0.000233170793222037</c:v>
                </c:pt>
                <c:pt idx="385">
                  <c:v>0.000217799040083599</c:v>
                </c:pt>
                <c:pt idx="386">
                  <c:v>0.000203378180325895</c:v>
                </c:pt>
                <c:pt idx="387">
                  <c:v>0.000189853819152467</c:v>
                </c:pt>
                <c:pt idx="388">
                  <c:v>0.000177174372529333</c:v>
                </c:pt>
                <c:pt idx="389">
                  <c:v>0.000165290941532588</c:v>
                </c:pt>
                <c:pt idx="390">
                  <c:v>0.000154157191084475</c:v>
                </c:pt>
                <c:pt idx="391">
                  <c:v>0.000143729233000767</c:v>
                </c:pt>
                <c:pt idx="392">
                  <c:v>0.000133965513268545</c:v>
                </c:pt>
                <c:pt idx="393">
                  <c:v>0.00012482670347006</c:v>
                </c:pt>
                <c:pt idx="394">
                  <c:v>0.000116275596265486</c:v>
                </c:pt>
                <c:pt idx="395">
                  <c:v>0.000108277004844849</c:v>
                </c:pt>
                <c:pt idx="396">
                  <c:v>0.000100797666257279</c:v>
                </c:pt>
                <c:pt idx="397">
                  <c:v>9.38061485239477E-5</c:v>
                </c:pt>
                <c:pt idx="398">
                  <c:v>8.72727614396792E-5</c:v>
                </c:pt>
                <c:pt idx="399">
                  <c:v>8.11694709670519E-5</c:v>
                </c:pt>
                <c:pt idx="400">
                  <c:v>7.54698171260739E-5</c:v>
                </c:pt>
                <c:pt idx="401">
                  <c:v>7.01488352819555E-5</c:v>
                </c:pt>
                <c:pt idx="402">
                  <c:v>6.51829807332866E-5</c:v>
                </c:pt>
                <c:pt idx="403">
                  <c:v>6.05500565029105E-5</c:v>
                </c:pt>
                <c:pt idx="404">
                  <c:v>5.62291442340323E-5</c:v>
                </c:pt>
                <c:pt idx="405">
                  <c:v>5.22005380945362E-5</c:v>
                </c:pt>
                <c:pt idx="406">
                  <c:v>4.84456815931456E-5</c:v>
                </c:pt>
                <c:pt idx="407">
                  <c:v>4.49471072118801E-5</c:v>
                </c:pt>
                <c:pt idx="408">
                  <c:v>4.16883787602567E-5</c:v>
                </c:pt>
                <c:pt idx="409">
                  <c:v>3.86540363578428E-5</c:v>
                </c:pt>
                <c:pt idx="410">
                  <c:v>3.58295439530426E-5</c:v>
                </c:pt>
                <c:pt idx="411">
                  <c:v>3.32012392874177E-5</c:v>
                </c:pt>
                <c:pt idx="412">
                  <c:v>3.07562862163642E-5</c:v>
                </c:pt>
                <c:pt idx="413">
                  <c:v>2.84826292985947E-5</c:v>
                </c:pt>
                <c:pt idx="414">
                  <c:v>2.63689505685842E-5</c:v>
                </c:pt>
                <c:pt idx="415">
                  <c:v>2.4404628407931E-5</c:v>
                </c:pt>
                <c:pt idx="416">
                  <c:v>2.25796984334383E-5</c:v>
                </c:pt>
                <c:pt idx="417">
                  <c:v>2.08848163216402E-5</c:v>
                </c:pt>
                <c:pt idx="418">
                  <c:v>1.93112224914544E-5</c:v>
                </c:pt>
                <c:pt idx="419">
                  <c:v>1.78507085686454E-5</c:v>
                </c:pt>
                <c:pt idx="420">
                  <c:v>1.64955855578158E-5</c:v>
                </c:pt>
                <c:pt idx="421">
                  <c:v>1.52386536496969E-5</c:v>
                </c:pt>
                <c:pt idx="422">
                  <c:v>1.40731735935783E-5</c:v>
                </c:pt>
                <c:pt idx="423">
                  <c:v>1.2992839566801E-5</c:v>
                </c:pt>
                <c:pt idx="424">
                  <c:v>1.19917534753156E-5</c:v>
                </c:pt>
                <c:pt idx="425">
                  <c:v>1.1064400621393E-5</c:v>
                </c:pt>
                <c:pt idx="426">
                  <c:v>1.02056266766409E-5</c:v>
                </c:pt>
                <c:pt idx="427">
                  <c:v>9.41061590054396E-6</c:v>
                </c:pt>
                <c:pt idx="428">
                  <c:v>8.67487054678201E-6</c:v>
                </c:pt>
                <c:pt idx="429">
                  <c:v>7.9941914016047E-6</c:v>
                </c:pt>
                <c:pt idx="430">
                  <c:v>7.36465940053182E-6</c:v>
                </c:pt>
                <c:pt idx="431">
                  <c:v>6.78261827161799E-6</c:v>
                </c:pt>
                <c:pt idx="432">
                  <c:v>6.24465815545218E-6</c:v>
                </c:pt>
                <c:pt idx="433">
                  <c:v>5.74760015396462E-6</c:v>
                </c:pt>
                <c:pt idx="434">
                  <c:v>5.28848176197604E-6</c:v>
                </c:pt>
                <c:pt idx="435">
                  <c:v>4.86454313725047E-6</c:v>
                </c:pt>
                <c:pt idx="436">
                  <c:v>4.4732141665964E-6</c:v>
                </c:pt>
                <c:pt idx="437">
                  <c:v>4.11210228730419E-6</c:v>
                </c:pt>
                <c:pt idx="438">
                  <c:v>3.77898102490759E-6</c:v>
                </c:pt>
                <c:pt idx="439">
                  <c:v>3.47177920991141E-6</c:v>
                </c:pt>
                <c:pt idx="440">
                  <c:v>3.18857083773851E-6</c:v>
                </c:pt>
                <c:pt idx="441">
                  <c:v>2.92756553771296E-6</c:v>
                </c:pt>
                <c:pt idx="442">
                  <c:v>2.68709961841475E-6</c:v>
                </c:pt>
                <c:pt idx="443">
                  <c:v>2.46562765821317E-6</c:v>
                </c:pt>
                <c:pt idx="444">
                  <c:v>2.26171461121088E-6</c:v>
                </c:pt>
                <c:pt idx="445">
                  <c:v>2.07402840020962E-6</c:v>
                </c:pt>
                <c:pt idx="446">
                  <c:v>1.90133296964058E-6</c:v>
                </c:pt>
                <c:pt idx="447">
                  <c:v>1.74248177268863E-6</c:v>
                </c:pt>
                <c:pt idx="448">
                  <c:v>1.59641166807991E-6</c:v>
                </c:pt>
                <c:pt idx="449">
                  <c:v>1.46213720319796E-6</c:v>
                </c:pt>
                <c:pt idx="450">
                  <c:v>1.33874526134364E-6</c:v>
                </c:pt>
              </c:numCache>
            </c:numRef>
          </c:val>
        </c:ser>
        <c:ser>
          <c:idx val="1"/>
          <c:order val="1"/>
          <c:tx>
            <c:v>alt 1</c:v>
          </c:tx>
          <c:spPr>
            <a:solidFill>
              <a:srgbClr val="8A8B8A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computations!$E$3:$E$453</c:f>
              <c:numCache>
                <c:formatCode>General</c:formatCode>
                <c:ptCount val="451"/>
                <c:pt idx="0">
                  <c:v>43.4</c:v>
                </c:pt>
                <c:pt idx="1">
                  <c:v>43.416</c:v>
                </c:pt>
                <c:pt idx="2">
                  <c:v>43.432</c:v>
                </c:pt>
                <c:pt idx="3">
                  <c:v>43.448</c:v>
                </c:pt>
                <c:pt idx="4">
                  <c:v>43.464</c:v>
                </c:pt>
                <c:pt idx="5">
                  <c:v>43.47999999999999</c:v>
                </c:pt>
                <c:pt idx="6">
                  <c:v>43.49599999999998</c:v>
                </c:pt>
                <c:pt idx="7">
                  <c:v>43.51199999999999</c:v>
                </c:pt>
                <c:pt idx="8">
                  <c:v>43.52799999999998</c:v>
                </c:pt>
                <c:pt idx="9">
                  <c:v>43.54399999999998</c:v>
                </c:pt>
                <c:pt idx="10">
                  <c:v>43.55999999999998</c:v>
                </c:pt>
                <c:pt idx="11">
                  <c:v>43.57599999999997</c:v>
                </c:pt>
                <c:pt idx="12">
                  <c:v>43.59199999999997</c:v>
                </c:pt>
                <c:pt idx="13">
                  <c:v>43.60799999999997</c:v>
                </c:pt>
                <c:pt idx="14">
                  <c:v>43.62399999999997</c:v>
                </c:pt>
                <c:pt idx="15">
                  <c:v>43.63999999999997</c:v>
                </c:pt>
                <c:pt idx="16">
                  <c:v>43.65599999999997</c:v>
                </c:pt>
                <c:pt idx="17">
                  <c:v>43.67199999999997</c:v>
                </c:pt>
                <c:pt idx="18">
                  <c:v>43.68799999999997</c:v>
                </c:pt>
                <c:pt idx="19">
                  <c:v>43.70399999999996</c:v>
                </c:pt>
                <c:pt idx="20">
                  <c:v>43.71999999999996</c:v>
                </c:pt>
                <c:pt idx="21">
                  <c:v>43.73599999999996</c:v>
                </c:pt>
                <c:pt idx="22">
                  <c:v>43.75199999999996</c:v>
                </c:pt>
                <c:pt idx="23">
                  <c:v>43.76799999999995</c:v>
                </c:pt>
                <c:pt idx="24">
                  <c:v>43.78399999999995</c:v>
                </c:pt>
                <c:pt idx="25">
                  <c:v>43.79999999999995</c:v>
                </c:pt>
                <c:pt idx="26">
                  <c:v>43.81599999999995</c:v>
                </c:pt>
                <c:pt idx="27">
                  <c:v>43.83199999999995</c:v>
                </c:pt>
                <c:pt idx="28">
                  <c:v>43.84799999999995</c:v>
                </c:pt>
                <c:pt idx="29">
                  <c:v>43.86399999999994</c:v>
                </c:pt>
                <c:pt idx="30">
                  <c:v>43.87999999999994</c:v>
                </c:pt>
                <c:pt idx="31">
                  <c:v>43.89599999999994</c:v>
                </c:pt>
                <c:pt idx="32">
                  <c:v>43.91199999999994</c:v>
                </c:pt>
                <c:pt idx="33">
                  <c:v>43.92799999999994</c:v>
                </c:pt>
                <c:pt idx="34">
                  <c:v>43.94399999999994</c:v>
                </c:pt>
                <c:pt idx="35">
                  <c:v>43.95999999999994</c:v>
                </c:pt>
                <c:pt idx="36">
                  <c:v>43.97599999999993</c:v>
                </c:pt>
                <c:pt idx="37">
                  <c:v>43.99199999999993</c:v>
                </c:pt>
                <c:pt idx="38">
                  <c:v>44.00799999999993</c:v>
                </c:pt>
                <c:pt idx="39">
                  <c:v>44.02399999999992</c:v>
                </c:pt>
                <c:pt idx="40">
                  <c:v>44.03999999999992</c:v>
                </c:pt>
                <c:pt idx="41">
                  <c:v>44.05599999999992</c:v>
                </c:pt>
                <c:pt idx="42">
                  <c:v>44.07199999999992</c:v>
                </c:pt>
                <c:pt idx="43">
                  <c:v>44.08799999999992</c:v>
                </c:pt>
                <c:pt idx="44">
                  <c:v>44.10399999999992</c:v>
                </c:pt>
                <c:pt idx="45">
                  <c:v>44.11999999999992</c:v>
                </c:pt>
                <c:pt idx="46">
                  <c:v>44.13599999999991</c:v>
                </c:pt>
                <c:pt idx="47">
                  <c:v>44.15199999999992</c:v>
                </c:pt>
                <c:pt idx="48">
                  <c:v>44.16799999999991</c:v>
                </c:pt>
                <c:pt idx="49">
                  <c:v>44.18399999999991</c:v>
                </c:pt>
                <c:pt idx="50">
                  <c:v>44.1999999999999</c:v>
                </c:pt>
                <c:pt idx="51">
                  <c:v>44.2159999999999</c:v>
                </c:pt>
                <c:pt idx="52">
                  <c:v>44.2319999999999</c:v>
                </c:pt>
                <c:pt idx="53">
                  <c:v>44.2479999999999</c:v>
                </c:pt>
                <c:pt idx="54">
                  <c:v>44.2639999999999</c:v>
                </c:pt>
                <c:pt idx="55">
                  <c:v>44.2799999999999</c:v>
                </c:pt>
                <c:pt idx="56">
                  <c:v>44.2959999999999</c:v>
                </c:pt>
                <c:pt idx="57">
                  <c:v>44.3119999999999</c:v>
                </c:pt>
                <c:pt idx="58">
                  <c:v>44.3279999999999</c:v>
                </c:pt>
                <c:pt idx="59">
                  <c:v>44.3439999999999</c:v>
                </c:pt>
                <c:pt idx="60">
                  <c:v>44.3599999999999</c:v>
                </c:pt>
                <c:pt idx="61">
                  <c:v>44.3759999999999</c:v>
                </c:pt>
                <c:pt idx="62">
                  <c:v>44.39199999999989</c:v>
                </c:pt>
                <c:pt idx="63">
                  <c:v>44.40799999999989</c:v>
                </c:pt>
                <c:pt idx="64">
                  <c:v>44.42399999999988</c:v>
                </c:pt>
                <c:pt idx="65">
                  <c:v>44.43999999999988</c:v>
                </c:pt>
                <c:pt idx="66">
                  <c:v>44.45599999999988</c:v>
                </c:pt>
                <c:pt idx="67">
                  <c:v>44.47199999999988</c:v>
                </c:pt>
                <c:pt idx="68">
                  <c:v>44.48799999999988</c:v>
                </c:pt>
                <c:pt idx="69">
                  <c:v>44.50399999999987</c:v>
                </c:pt>
                <c:pt idx="70">
                  <c:v>44.51999999999987</c:v>
                </c:pt>
                <c:pt idx="71">
                  <c:v>44.53599999999987</c:v>
                </c:pt>
                <c:pt idx="72">
                  <c:v>44.55199999999987</c:v>
                </c:pt>
                <c:pt idx="73">
                  <c:v>44.56799999999987</c:v>
                </c:pt>
                <c:pt idx="74">
                  <c:v>44.58399999999987</c:v>
                </c:pt>
                <c:pt idx="75">
                  <c:v>44.59999999999986</c:v>
                </c:pt>
                <c:pt idx="76">
                  <c:v>44.61599999999986</c:v>
                </c:pt>
                <c:pt idx="77">
                  <c:v>44.63199999999986</c:v>
                </c:pt>
                <c:pt idx="78">
                  <c:v>44.64799999999986</c:v>
                </c:pt>
                <c:pt idx="79">
                  <c:v>44.66399999999985</c:v>
                </c:pt>
                <c:pt idx="80">
                  <c:v>44.67999999999985</c:v>
                </c:pt>
                <c:pt idx="81">
                  <c:v>44.69599999999985</c:v>
                </c:pt>
                <c:pt idx="82">
                  <c:v>44.71199999999985</c:v>
                </c:pt>
                <c:pt idx="83">
                  <c:v>44.72799999999985</c:v>
                </c:pt>
                <c:pt idx="84">
                  <c:v>44.74399999999985</c:v>
                </c:pt>
                <c:pt idx="85">
                  <c:v>44.75999999999984</c:v>
                </c:pt>
                <c:pt idx="86">
                  <c:v>44.77599999999984</c:v>
                </c:pt>
                <c:pt idx="87">
                  <c:v>44.79199999999984</c:v>
                </c:pt>
                <c:pt idx="88">
                  <c:v>44.80799999999984</c:v>
                </c:pt>
                <c:pt idx="89">
                  <c:v>44.82399999999984</c:v>
                </c:pt>
                <c:pt idx="90">
                  <c:v>44.83999999999984</c:v>
                </c:pt>
                <c:pt idx="91">
                  <c:v>44.85599999999984</c:v>
                </c:pt>
                <c:pt idx="92">
                  <c:v>44.87199999999984</c:v>
                </c:pt>
                <c:pt idx="93">
                  <c:v>44.88799999999983</c:v>
                </c:pt>
                <c:pt idx="94">
                  <c:v>44.90399999999983</c:v>
                </c:pt>
                <c:pt idx="95">
                  <c:v>44.91999999999983</c:v>
                </c:pt>
                <c:pt idx="96">
                  <c:v>44.93599999999982</c:v>
                </c:pt>
                <c:pt idx="97">
                  <c:v>44.95199999999983</c:v>
                </c:pt>
                <c:pt idx="98">
                  <c:v>44.96799999999982</c:v>
                </c:pt>
                <c:pt idx="99">
                  <c:v>44.98399999999982</c:v>
                </c:pt>
                <c:pt idx="100">
                  <c:v>44.99999999999982</c:v>
                </c:pt>
                <c:pt idx="101">
                  <c:v>45.01599999999982</c:v>
                </c:pt>
                <c:pt idx="102">
                  <c:v>45.03199999999982</c:v>
                </c:pt>
                <c:pt idx="103">
                  <c:v>45.04799999999982</c:v>
                </c:pt>
                <c:pt idx="104">
                  <c:v>45.06399999999981</c:v>
                </c:pt>
                <c:pt idx="105">
                  <c:v>45.07999999999981</c:v>
                </c:pt>
                <c:pt idx="106">
                  <c:v>45.0959999999998</c:v>
                </c:pt>
                <c:pt idx="107">
                  <c:v>45.11199999999981</c:v>
                </c:pt>
                <c:pt idx="108">
                  <c:v>45.1279999999998</c:v>
                </c:pt>
                <c:pt idx="109">
                  <c:v>45.1439999999998</c:v>
                </c:pt>
                <c:pt idx="110">
                  <c:v>45.1599999999998</c:v>
                </c:pt>
                <c:pt idx="111">
                  <c:v>45.1759999999998</c:v>
                </c:pt>
                <c:pt idx="112">
                  <c:v>45.1919999999998</c:v>
                </c:pt>
                <c:pt idx="113">
                  <c:v>45.2079999999998</c:v>
                </c:pt>
                <c:pt idx="114">
                  <c:v>45.2239999999998</c:v>
                </c:pt>
                <c:pt idx="115">
                  <c:v>45.2399999999998</c:v>
                </c:pt>
                <c:pt idx="116">
                  <c:v>45.2559999999998</c:v>
                </c:pt>
                <c:pt idx="117">
                  <c:v>45.2719999999998</c:v>
                </c:pt>
                <c:pt idx="118">
                  <c:v>45.2879999999998</c:v>
                </c:pt>
                <c:pt idx="119">
                  <c:v>45.30399999999979</c:v>
                </c:pt>
                <c:pt idx="120">
                  <c:v>45.31999999999979</c:v>
                </c:pt>
                <c:pt idx="121">
                  <c:v>45.33599999999978</c:v>
                </c:pt>
                <c:pt idx="122">
                  <c:v>45.35199999999978</c:v>
                </c:pt>
                <c:pt idx="123">
                  <c:v>45.36799999999978</c:v>
                </c:pt>
                <c:pt idx="124">
                  <c:v>45.38399999999978</c:v>
                </c:pt>
                <c:pt idx="125">
                  <c:v>45.39999999999977</c:v>
                </c:pt>
                <c:pt idx="126">
                  <c:v>45.41599999999977</c:v>
                </c:pt>
                <c:pt idx="127">
                  <c:v>45.43199999999977</c:v>
                </c:pt>
                <c:pt idx="128">
                  <c:v>45.44799999999977</c:v>
                </c:pt>
                <c:pt idx="129">
                  <c:v>45.46399999999977</c:v>
                </c:pt>
                <c:pt idx="130">
                  <c:v>45.47999999999977</c:v>
                </c:pt>
                <c:pt idx="131">
                  <c:v>45.49599999999976</c:v>
                </c:pt>
                <c:pt idx="132">
                  <c:v>45.51199999999977</c:v>
                </c:pt>
                <c:pt idx="133">
                  <c:v>45.52799999999976</c:v>
                </c:pt>
                <c:pt idx="134">
                  <c:v>45.54399999999976</c:v>
                </c:pt>
                <c:pt idx="135">
                  <c:v>45.55999999999976</c:v>
                </c:pt>
                <c:pt idx="136">
                  <c:v>45.57599999999975</c:v>
                </c:pt>
                <c:pt idx="137">
                  <c:v>45.59199999999975</c:v>
                </c:pt>
                <c:pt idx="138">
                  <c:v>45.60799999999975</c:v>
                </c:pt>
                <c:pt idx="139">
                  <c:v>45.62399999999975</c:v>
                </c:pt>
                <c:pt idx="140">
                  <c:v>45.63999999999975</c:v>
                </c:pt>
                <c:pt idx="141">
                  <c:v>45.65599999999975</c:v>
                </c:pt>
                <c:pt idx="142">
                  <c:v>45.67199999999974</c:v>
                </c:pt>
                <c:pt idx="143">
                  <c:v>45.68799999999974</c:v>
                </c:pt>
                <c:pt idx="144">
                  <c:v>45.70399999999974</c:v>
                </c:pt>
                <c:pt idx="145">
                  <c:v>45.71999999999974</c:v>
                </c:pt>
                <c:pt idx="146">
                  <c:v>45.73599999999974</c:v>
                </c:pt>
                <c:pt idx="147">
                  <c:v>45.75199999999974</c:v>
                </c:pt>
                <c:pt idx="148">
                  <c:v>45.76799999999973</c:v>
                </c:pt>
                <c:pt idx="149">
                  <c:v>45.78399999999973</c:v>
                </c:pt>
                <c:pt idx="150">
                  <c:v>45.79999999999973</c:v>
                </c:pt>
                <c:pt idx="151">
                  <c:v>45.81599999999973</c:v>
                </c:pt>
                <c:pt idx="152">
                  <c:v>45.83199999999973</c:v>
                </c:pt>
                <c:pt idx="153">
                  <c:v>45.84799999999973</c:v>
                </c:pt>
                <c:pt idx="154">
                  <c:v>45.86399999999972</c:v>
                </c:pt>
                <c:pt idx="155">
                  <c:v>45.87999999999972</c:v>
                </c:pt>
                <c:pt idx="156">
                  <c:v>45.89599999999972</c:v>
                </c:pt>
                <c:pt idx="157">
                  <c:v>45.91199999999972</c:v>
                </c:pt>
                <c:pt idx="158">
                  <c:v>45.92799999999972</c:v>
                </c:pt>
                <c:pt idx="159">
                  <c:v>45.94399999999972</c:v>
                </c:pt>
                <c:pt idx="160">
                  <c:v>45.95999999999972</c:v>
                </c:pt>
                <c:pt idx="161">
                  <c:v>45.97599999999971</c:v>
                </c:pt>
                <c:pt idx="162">
                  <c:v>45.99199999999971</c:v>
                </c:pt>
                <c:pt idx="163">
                  <c:v>46.00799999999971</c:v>
                </c:pt>
                <c:pt idx="164">
                  <c:v>46.0239999999997</c:v>
                </c:pt>
                <c:pt idx="165">
                  <c:v>46.0399999999997</c:v>
                </c:pt>
                <c:pt idx="166">
                  <c:v>46.0559999999997</c:v>
                </c:pt>
                <c:pt idx="167">
                  <c:v>46.0719999999997</c:v>
                </c:pt>
                <c:pt idx="168">
                  <c:v>46.0879999999997</c:v>
                </c:pt>
                <c:pt idx="169">
                  <c:v>46.1039999999997</c:v>
                </c:pt>
                <c:pt idx="170">
                  <c:v>46.1199999999997</c:v>
                </c:pt>
                <c:pt idx="171">
                  <c:v>46.1359999999997</c:v>
                </c:pt>
                <c:pt idx="172">
                  <c:v>46.1519999999997</c:v>
                </c:pt>
                <c:pt idx="173">
                  <c:v>46.1679999999997</c:v>
                </c:pt>
                <c:pt idx="174">
                  <c:v>46.1839999999997</c:v>
                </c:pt>
                <c:pt idx="175">
                  <c:v>46.1999999999997</c:v>
                </c:pt>
                <c:pt idx="176">
                  <c:v>46.21599999999969</c:v>
                </c:pt>
                <c:pt idx="177">
                  <c:v>46.23199999999969</c:v>
                </c:pt>
                <c:pt idx="178">
                  <c:v>46.24799999999968</c:v>
                </c:pt>
                <c:pt idx="179">
                  <c:v>46.26399999999968</c:v>
                </c:pt>
                <c:pt idx="180">
                  <c:v>46.27999999999968</c:v>
                </c:pt>
                <c:pt idx="181">
                  <c:v>46.29599999999967</c:v>
                </c:pt>
                <c:pt idx="182">
                  <c:v>46.31199999999968</c:v>
                </c:pt>
                <c:pt idx="183">
                  <c:v>46.32799999999968</c:v>
                </c:pt>
                <c:pt idx="184">
                  <c:v>46.34399999999967</c:v>
                </c:pt>
                <c:pt idx="185">
                  <c:v>46.35999999999967</c:v>
                </c:pt>
                <c:pt idx="186">
                  <c:v>46.37599999999967</c:v>
                </c:pt>
                <c:pt idx="187">
                  <c:v>46.39199999999967</c:v>
                </c:pt>
                <c:pt idx="188">
                  <c:v>46.40799999999967</c:v>
                </c:pt>
                <c:pt idx="189">
                  <c:v>46.42399999999967</c:v>
                </c:pt>
                <c:pt idx="190">
                  <c:v>46.43999999999966</c:v>
                </c:pt>
                <c:pt idx="191">
                  <c:v>46.45599999999966</c:v>
                </c:pt>
                <c:pt idx="192">
                  <c:v>46.47199999999966</c:v>
                </c:pt>
                <c:pt idx="193">
                  <c:v>46.48799999999966</c:v>
                </c:pt>
                <c:pt idx="194">
                  <c:v>46.50399999999966</c:v>
                </c:pt>
                <c:pt idx="195">
                  <c:v>46.51999999999965</c:v>
                </c:pt>
                <c:pt idx="196">
                  <c:v>46.53599999999965</c:v>
                </c:pt>
                <c:pt idx="197">
                  <c:v>46.55199999999965</c:v>
                </c:pt>
                <c:pt idx="198">
                  <c:v>46.56799999999965</c:v>
                </c:pt>
                <c:pt idx="199">
                  <c:v>46.58399999999965</c:v>
                </c:pt>
                <c:pt idx="200">
                  <c:v>46.59999999999964</c:v>
                </c:pt>
                <c:pt idx="201">
                  <c:v>46.61599999999964</c:v>
                </c:pt>
                <c:pt idx="202">
                  <c:v>46.63199999999964</c:v>
                </c:pt>
                <c:pt idx="203">
                  <c:v>46.64799999999964</c:v>
                </c:pt>
                <c:pt idx="204">
                  <c:v>46.66399999999964</c:v>
                </c:pt>
                <c:pt idx="205">
                  <c:v>46.67999999999964</c:v>
                </c:pt>
                <c:pt idx="206">
                  <c:v>46.69599999999963</c:v>
                </c:pt>
                <c:pt idx="207">
                  <c:v>46.71199999999963</c:v>
                </c:pt>
                <c:pt idx="208">
                  <c:v>46.72799999999963</c:v>
                </c:pt>
                <c:pt idx="209">
                  <c:v>46.74399999999963</c:v>
                </c:pt>
                <c:pt idx="210">
                  <c:v>46.75999999999963</c:v>
                </c:pt>
                <c:pt idx="211">
                  <c:v>46.77599999999962</c:v>
                </c:pt>
                <c:pt idx="212">
                  <c:v>46.79199999999962</c:v>
                </c:pt>
                <c:pt idx="213">
                  <c:v>46.80799999999962</c:v>
                </c:pt>
                <c:pt idx="214">
                  <c:v>46.82399999999962</c:v>
                </c:pt>
                <c:pt idx="215">
                  <c:v>46.83999999999962</c:v>
                </c:pt>
                <c:pt idx="216">
                  <c:v>46.85599999999962</c:v>
                </c:pt>
                <c:pt idx="217">
                  <c:v>46.87199999999962</c:v>
                </c:pt>
                <c:pt idx="218">
                  <c:v>46.88799999999961</c:v>
                </c:pt>
                <c:pt idx="219">
                  <c:v>46.90399999999961</c:v>
                </c:pt>
                <c:pt idx="220">
                  <c:v>46.91999999999961</c:v>
                </c:pt>
                <c:pt idx="221">
                  <c:v>46.93599999999961</c:v>
                </c:pt>
                <c:pt idx="222">
                  <c:v>46.95199999999961</c:v>
                </c:pt>
                <c:pt idx="223">
                  <c:v>46.96799999999961</c:v>
                </c:pt>
                <c:pt idx="224">
                  <c:v>46.9839999999996</c:v>
                </c:pt>
                <c:pt idx="225">
                  <c:v>46.9999999999996</c:v>
                </c:pt>
                <c:pt idx="226">
                  <c:v>47.0159999999996</c:v>
                </c:pt>
                <c:pt idx="227">
                  <c:v>47.0319999999996</c:v>
                </c:pt>
                <c:pt idx="228">
                  <c:v>47.0479999999996</c:v>
                </c:pt>
                <c:pt idx="229">
                  <c:v>47.0639999999996</c:v>
                </c:pt>
                <c:pt idx="230">
                  <c:v>47.0799999999996</c:v>
                </c:pt>
                <c:pt idx="231">
                  <c:v>47.0959999999996</c:v>
                </c:pt>
                <c:pt idx="232">
                  <c:v>47.11199999999959</c:v>
                </c:pt>
                <c:pt idx="233">
                  <c:v>47.12799999999959</c:v>
                </c:pt>
                <c:pt idx="234">
                  <c:v>47.14399999999959</c:v>
                </c:pt>
                <c:pt idx="235">
                  <c:v>47.15999999999958</c:v>
                </c:pt>
                <c:pt idx="236">
                  <c:v>47.17599999999958</c:v>
                </c:pt>
                <c:pt idx="237">
                  <c:v>47.19199999999958</c:v>
                </c:pt>
                <c:pt idx="238">
                  <c:v>47.20799999999958</c:v>
                </c:pt>
                <c:pt idx="239">
                  <c:v>47.22399999999957</c:v>
                </c:pt>
                <c:pt idx="240">
                  <c:v>47.23999999999957</c:v>
                </c:pt>
                <c:pt idx="241">
                  <c:v>47.25599999999957</c:v>
                </c:pt>
                <c:pt idx="242">
                  <c:v>47.27199999999957</c:v>
                </c:pt>
                <c:pt idx="243">
                  <c:v>47.28799999999957</c:v>
                </c:pt>
                <c:pt idx="244">
                  <c:v>47.30399999999957</c:v>
                </c:pt>
                <c:pt idx="245">
                  <c:v>47.31999999999957</c:v>
                </c:pt>
                <c:pt idx="246">
                  <c:v>47.33599999999957</c:v>
                </c:pt>
                <c:pt idx="247">
                  <c:v>47.35199999999956</c:v>
                </c:pt>
                <c:pt idx="248">
                  <c:v>47.36799999999956</c:v>
                </c:pt>
                <c:pt idx="249">
                  <c:v>47.38399999999956</c:v>
                </c:pt>
                <c:pt idx="250">
                  <c:v>47.39999999999956</c:v>
                </c:pt>
                <c:pt idx="251">
                  <c:v>47.41599999999956</c:v>
                </c:pt>
                <c:pt idx="252">
                  <c:v>47.43199999999955</c:v>
                </c:pt>
                <c:pt idx="253">
                  <c:v>47.44799999999955</c:v>
                </c:pt>
                <c:pt idx="254">
                  <c:v>47.46399999999955</c:v>
                </c:pt>
                <c:pt idx="255">
                  <c:v>47.47999999999955</c:v>
                </c:pt>
                <c:pt idx="256">
                  <c:v>47.49599999999954</c:v>
                </c:pt>
                <c:pt idx="257">
                  <c:v>47.51199999999955</c:v>
                </c:pt>
                <c:pt idx="258">
                  <c:v>47.52799999999954</c:v>
                </c:pt>
                <c:pt idx="259">
                  <c:v>47.54399999999954</c:v>
                </c:pt>
                <c:pt idx="260">
                  <c:v>47.55999999999954</c:v>
                </c:pt>
                <c:pt idx="261">
                  <c:v>47.57599999999954</c:v>
                </c:pt>
                <c:pt idx="262">
                  <c:v>47.59199999999954</c:v>
                </c:pt>
                <c:pt idx="263">
                  <c:v>47.60799999999954</c:v>
                </c:pt>
                <c:pt idx="264">
                  <c:v>47.62399999999953</c:v>
                </c:pt>
                <c:pt idx="265">
                  <c:v>47.63999999999953</c:v>
                </c:pt>
                <c:pt idx="266">
                  <c:v>47.65599999999953</c:v>
                </c:pt>
                <c:pt idx="267">
                  <c:v>47.67199999999953</c:v>
                </c:pt>
                <c:pt idx="268">
                  <c:v>47.68799999999953</c:v>
                </c:pt>
                <c:pt idx="269">
                  <c:v>47.70399999999952</c:v>
                </c:pt>
                <c:pt idx="270">
                  <c:v>47.71999999999952</c:v>
                </c:pt>
                <c:pt idx="271">
                  <c:v>47.73599999999952</c:v>
                </c:pt>
                <c:pt idx="272">
                  <c:v>47.75199999999952</c:v>
                </c:pt>
                <c:pt idx="273">
                  <c:v>47.76799999999952</c:v>
                </c:pt>
                <c:pt idx="274">
                  <c:v>47.78399999999952</c:v>
                </c:pt>
                <c:pt idx="275">
                  <c:v>47.79999999999951</c:v>
                </c:pt>
                <c:pt idx="276">
                  <c:v>47.81599999999951</c:v>
                </c:pt>
                <c:pt idx="277">
                  <c:v>47.83199999999951</c:v>
                </c:pt>
                <c:pt idx="278">
                  <c:v>47.84799999999951</c:v>
                </c:pt>
                <c:pt idx="279">
                  <c:v>47.86399999999951</c:v>
                </c:pt>
                <c:pt idx="280">
                  <c:v>47.87999999999951</c:v>
                </c:pt>
                <c:pt idx="281">
                  <c:v>47.8959999999995</c:v>
                </c:pt>
                <c:pt idx="282">
                  <c:v>47.9119999999995</c:v>
                </c:pt>
                <c:pt idx="283">
                  <c:v>47.9279999999995</c:v>
                </c:pt>
                <c:pt idx="284">
                  <c:v>47.9439999999995</c:v>
                </c:pt>
                <c:pt idx="285">
                  <c:v>47.9599999999995</c:v>
                </c:pt>
                <c:pt idx="286">
                  <c:v>47.9759999999995</c:v>
                </c:pt>
                <c:pt idx="287">
                  <c:v>47.9919999999995</c:v>
                </c:pt>
                <c:pt idx="288">
                  <c:v>48.0079999999995</c:v>
                </c:pt>
                <c:pt idx="289">
                  <c:v>48.02399999999949</c:v>
                </c:pt>
                <c:pt idx="290">
                  <c:v>48.03999999999949</c:v>
                </c:pt>
                <c:pt idx="291">
                  <c:v>48.05599999999949</c:v>
                </c:pt>
                <c:pt idx="292">
                  <c:v>48.07199999999948</c:v>
                </c:pt>
                <c:pt idx="293">
                  <c:v>48.08799999999948</c:v>
                </c:pt>
                <c:pt idx="294">
                  <c:v>48.10399999999948</c:v>
                </c:pt>
                <c:pt idx="295">
                  <c:v>48.11999999999948</c:v>
                </c:pt>
                <c:pt idx="296">
                  <c:v>48.13599999999947</c:v>
                </c:pt>
                <c:pt idx="297">
                  <c:v>48.15199999999948</c:v>
                </c:pt>
                <c:pt idx="298">
                  <c:v>48.16799999999947</c:v>
                </c:pt>
                <c:pt idx="299">
                  <c:v>48.18399999999947</c:v>
                </c:pt>
                <c:pt idx="300">
                  <c:v>48.19999999999947</c:v>
                </c:pt>
                <c:pt idx="301">
                  <c:v>48.21599999999947</c:v>
                </c:pt>
                <c:pt idx="302">
                  <c:v>48.23199999999947</c:v>
                </c:pt>
                <c:pt idx="303">
                  <c:v>48.24799999999946</c:v>
                </c:pt>
                <c:pt idx="304">
                  <c:v>48.26399999999946</c:v>
                </c:pt>
                <c:pt idx="305">
                  <c:v>48.27999999999946</c:v>
                </c:pt>
                <c:pt idx="306">
                  <c:v>48.29599999999945</c:v>
                </c:pt>
                <c:pt idx="307">
                  <c:v>48.31199999999946</c:v>
                </c:pt>
                <c:pt idx="308">
                  <c:v>48.32799999999946</c:v>
                </c:pt>
                <c:pt idx="309">
                  <c:v>48.34399999999945</c:v>
                </c:pt>
                <c:pt idx="310">
                  <c:v>48.35999999999945</c:v>
                </c:pt>
                <c:pt idx="311">
                  <c:v>48.37599999999945</c:v>
                </c:pt>
                <c:pt idx="312">
                  <c:v>48.39199999999945</c:v>
                </c:pt>
                <c:pt idx="313">
                  <c:v>48.40799999999945</c:v>
                </c:pt>
                <c:pt idx="314">
                  <c:v>48.42399999999944</c:v>
                </c:pt>
                <c:pt idx="315">
                  <c:v>48.43999999999944</c:v>
                </c:pt>
                <c:pt idx="316">
                  <c:v>48.45599999999944</c:v>
                </c:pt>
                <c:pt idx="317">
                  <c:v>48.47199999999944</c:v>
                </c:pt>
                <c:pt idx="318">
                  <c:v>48.48799999999944</c:v>
                </c:pt>
                <c:pt idx="319">
                  <c:v>48.50399999999944</c:v>
                </c:pt>
                <c:pt idx="320">
                  <c:v>48.51999999999943</c:v>
                </c:pt>
                <c:pt idx="321">
                  <c:v>48.53599999999943</c:v>
                </c:pt>
                <c:pt idx="322">
                  <c:v>48.55199999999943</c:v>
                </c:pt>
                <c:pt idx="323">
                  <c:v>48.56799999999943</c:v>
                </c:pt>
                <c:pt idx="324">
                  <c:v>48.58399999999943</c:v>
                </c:pt>
                <c:pt idx="325">
                  <c:v>48.59999999999942</c:v>
                </c:pt>
                <c:pt idx="326">
                  <c:v>48.61599999999942</c:v>
                </c:pt>
                <c:pt idx="327">
                  <c:v>48.63199999999942</c:v>
                </c:pt>
                <c:pt idx="328">
                  <c:v>48.64799999999942</c:v>
                </c:pt>
                <c:pt idx="329">
                  <c:v>48.66399999999942</c:v>
                </c:pt>
                <c:pt idx="330">
                  <c:v>48.67999999999942</c:v>
                </c:pt>
                <c:pt idx="331">
                  <c:v>48.69599999999941</c:v>
                </c:pt>
                <c:pt idx="332">
                  <c:v>48.71199999999941</c:v>
                </c:pt>
                <c:pt idx="333">
                  <c:v>48.72799999999941</c:v>
                </c:pt>
                <c:pt idx="334">
                  <c:v>48.74399999999941</c:v>
                </c:pt>
                <c:pt idx="335">
                  <c:v>48.75999999999941</c:v>
                </c:pt>
                <c:pt idx="336">
                  <c:v>48.7759999999994</c:v>
                </c:pt>
                <c:pt idx="337">
                  <c:v>48.7919999999994</c:v>
                </c:pt>
                <c:pt idx="338">
                  <c:v>48.8079999999994</c:v>
                </c:pt>
                <c:pt idx="339">
                  <c:v>48.8239999999994</c:v>
                </c:pt>
                <c:pt idx="340">
                  <c:v>48.8399999999994</c:v>
                </c:pt>
                <c:pt idx="341">
                  <c:v>48.8559999999994</c:v>
                </c:pt>
                <c:pt idx="342">
                  <c:v>48.8719999999994</c:v>
                </c:pt>
                <c:pt idx="343">
                  <c:v>48.88799999999939</c:v>
                </c:pt>
                <c:pt idx="344">
                  <c:v>48.9039999999994</c:v>
                </c:pt>
                <c:pt idx="345">
                  <c:v>48.9199999999994</c:v>
                </c:pt>
                <c:pt idx="346">
                  <c:v>48.93599999999939</c:v>
                </c:pt>
                <c:pt idx="347">
                  <c:v>48.95199999999939</c:v>
                </c:pt>
                <c:pt idx="348">
                  <c:v>48.96799999999939</c:v>
                </c:pt>
                <c:pt idx="349">
                  <c:v>48.98399999999938</c:v>
                </c:pt>
                <c:pt idx="350">
                  <c:v>48.99999999999938</c:v>
                </c:pt>
                <c:pt idx="351">
                  <c:v>49.01599999999938</c:v>
                </c:pt>
                <c:pt idx="352">
                  <c:v>49.03199999999938</c:v>
                </c:pt>
                <c:pt idx="353">
                  <c:v>49.04799999999938</c:v>
                </c:pt>
                <c:pt idx="354">
                  <c:v>49.06399999999937</c:v>
                </c:pt>
                <c:pt idx="355">
                  <c:v>49.07999999999937</c:v>
                </c:pt>
                <c:pt idx="356">
                  <c:v>49.09599999999937</c:v>
                </c:pt>
                <c:pt idx="357">
                  <c:v>49.11199999999937</c:v>
                </c:pt>
                <c:pt idx="358">
                  <c:v>49.12799999999937</c:v>
                </c:pt>
                <c:pt idx="359">
                  <c:v>49.14399999999937</c:v>
                </c:pt>
                <c:pt idx="360">
                  <c:v>49.15999999999936</c:v>
                </c:pt>
                <c:pt idx="361">
                  <c:v>49.17599999999936</c:v>
                </c:pt>
                <c:pt idx="362">
                  <c:v>49.19199999999936</c:v>
                </c:pt>
                <c:pt idx="363">
                  <c:v>49.20799999999936</c:v>
                </c:pt>
                <c:pt idx="364">
                  <c:v>49.22399999999935</c:v>
                </c:pt>
                <c:pt idx="365">
                  <c:v>49.23999999999935</c:v>
                </c:pt>
                <c:pt idx="366">
                  <c:v>49.25599999999935</c:v>
                </c:pt>
                <c:pt idx="367">
                  <c:v>49.27199999999935</c:v>
                </c:pt>
                <c:pt idx="368">
                  <c:v>49.28799999999935</c:v>
                </c:pt>
                <c:pt idx="369">
                  <c:v>49.30399999999935</c:v>
                </c:pt>
                <c:pt idx="370">
                  <c:v>49.31999999999935</c:v>
                </c:pt>
                <c:pt idx="371">
                  <c:v>49.33599999999934</c:v>
                </c:pt>
                <c:pt idx="372">
                  <c:v>49.35199999999934</c:v>
                </c:pt>
                <c:pt idx="373">
                  <c:v>49.36799999999934</c:v>
                </c:pt>
                <c:pt idx="374">
                  <c:v>49.38399999999934</c:v>
                </c:pt>
                <c:pt idx="375">
                  <c:v>49.39999999999934</c:v>
                </c:pt>
                <c:pt idx="376">
                  <c:v>49.41599999999934</c:v>
                </c:pt>
                <c:pt idx="377">
                  <c:v>49.43199999999933</c:v>
                </c:pt>
                <c:pt idx="378">
                  <c:v>49.44799999999933</c:v>
                </c:pt>
                <c:pt idx="379">
                  <c:v>49.46399999999933</c:v>
                </c:pt>
                <c:pt idx="380">
                  <c:v>49.47999999999933</c:v>
                </c:pt>
                <c:pt idx="381">
                  <c:v>49.49599999999932</c:v>
                </c:pt>
                <c:pt idx="382">
                  <c:v>49.51199999999933</c:v>
                </c:pt>
                <c:pt idx="383">
                  <c:v>49.52799999999932</c:v>
                </c:pt>
                <c:pt idx="384">
                  <c:v>49.54399999999932</c:v>
                </c:pt>
                <c:pt idx="385">
                  <c:v>49.55999999999932</c:v>
                </c:pt>
                <c:pt idx="386">
                  <c:v>49.57599999999932</c:v>
                </c:pt>
                <c:pt idx="387">
                  <c:v>49.59199999999932</c:v>
                </c:pt>
                <c:pt idx="388">
                  <c:v>49.60799999999931</c:v>
                </c:pt>
                <c:pt idx="389">
                  <c:v>49.62399999999931</c:v>
                </c:pt>
                <c:pt idx="390">
                  <c:v>49.63999999999931</c:v>
                </c:pt>
                <c:pt idx="391">
                  <c:v>49.65599999999931</c:v>
                </c:pt>
                <c:pt idx="392">
                  <c:v>49.67199999999931</c:v>
                </c:pt>
                <c:pt idx="393">
                  <c:v>49.68799999999931</c:v>
                </c:pt>
                <c:pt idx="394">
                  <c:v>49.7039999999993</c:v>
                </c:pt>
                <c:pt idx="395">
                  <c:v>49.7199999999993</c:v>
                </c:pt>
                <c:pt idx="396">
                  <c:v>49.7359999999993</c:v>
                </c:pt>
                <c:pt idx="397">
                  <c:v>49.7519999999993</c:v>
                </c:pt>
                <c:pt idx="398">
                  <c:v>49.7679999999993</c:v>
                </c:pt>
                <c:pt idx="399">
                  <c:v>49.7839999999993</c:v>
                </c:pt>
                <c:pt idx="400">
                  <c:v>49.7999999999993</c:v>
                </c:pt>
                <c:pt idx="401">
                  <c:v>49.8159999999993</c:v>
                </c:pt>
                <c:pt idx="402">
                  <c:v>49.8319999999993</c:v>
                </c:pt>
                <c:pt idx="403">
                  <c:v>49.84799999999929</c:v>
                </c:pt>
                <c:pt idx="404">
                  <c:v>49.86399999999929</c:v>
                </c:pt>
                <c:pt idx="405">
                  <c:v>49.87999999999928</c:v>
                </c:pt>
                <c:pt idx="406">
                  <c:v>49.89599999999928</c:v>
                </c:pt>
                <c:pt idx="407">
                  <c:v>49.91199999999928</c:v>
                </c:pt>
                <c:pt idx="408">
                  <c:v>49.92799999999928</c:v>
                </c:pt>
                <c:pt idx="409">
                  <c:v>49.94399999999928</c:v>
                </c:pt>
                <c:pt idx="410">
                  <c:v>49.95999999999928</c:v>
                </c:pt>
                <c:pt idx="411">
                  <c:v>49.97599999999927</c:v>
                </c:pt>
                <c:pt idx="412">
                  <c:v>49.99199999999927</c:v>
                </c:pt>
                <c:pt idx="413">
                  <c:v>50.00799999999927</c:v>
                </c:pt>
                <c:pt idx="414">
                  <c:v>50.02399999999927</c:v>
                </c:pt>
                <c:pt idx="415">
                  <c:v>50.03999999999927</c:v>
                </c:pt>
                <c:pt idx="416">
                  <c:v>50.05599999999927</c:v>
                </c:pt>
                <c:pt idx="417">
                  <c:v>50.07199999999926</c:v>
                </c:pt>
                <c:pt idx="418">
                  <c:v>50.08799999999926</c:v>
                </c:pt>
                <c:pt idx="419">
                  <c:v>50.10399999999926</c:v>
                </c:pt>
                <c:pt idx="420">
                  <c:v>50.11999999999926</c:v>
                </c:pt>
                <c:pt idx="421">
                  <c:v>50.13599999999925</c:v>
                </c:pt>
                <c:pt idx="422">
                  <c:v>50.15199999999925</c:v>
                </c:pt>
                <c:pt idx="423">
                  <c:v>50.16799999999925</c:v>
                </c:pt>
                <c:pt idx="424">
                  <c:v>50.18399999999925</c:v>
                </c:pt>
                <c:pt idx="425">
                  <c:v>50.19999999999924</c:v>
                </c:pt>
                <c:pt idx="426">
                  <c:v>50.21599999999924</c:v>
                </c:pt>
                <c:pt idx="427">
                  <c:v>50.23199999999924</c:v>
                </c:pt>
                <c:pt idx="428">
                  <c:v>50.24799999999924</c:v>
                </c:pt>
                <c:pt idx="429">
                  <c:v>50.26399999999924</c:v>
                </c:pt>
                <c:pt idx="430">
                  <c:v>50.27999999999924</c:v>
                </c:pt>
                <c:pt idx="431">
                  <c:v>50.29599999999923</c:v>
                </c:pt>
                <c:pt idx="432">
                  <c:v>50.31199999999924</c:v>
                </c:pt>
                <c:pt idx="433">
                  <c:v>50.32799999999924</c:v>
                </c:pt>
                <c:pt idx="434">
                  <c:v>50.34399999999923</c:v>
                </c:pt>
                <c:pt idx="435">
                  <c:v>50.35999999999923</c:v>
                </c:pt>
                <c:pt idx="436">
                  <c:v>50.37599999999923</c:v>
                </c:pt>
                <c:pt idx="437">
                  <c:v>50.39199999999923</c:v>
                </c:pt>
                <c:pt idx="438">
                  <c:v>50.40799999999923</c:v>
                </c:pt>
                <c:pt idx="439">
                  <c:v>50.42399999999922</c:v>
                </c:pt>
                <c:pt idx="440">
                  <c:v>50.43999999999922</c:v>
                </c:pt>
                <c:pt idx="441">
                  <c:v>50.45599999999922</c:v>
                </c:pt>
                <c:pt idx="442">
                  <c:v>50.47199999999922</c:v>
                </c:pt>
                <c:pt idx="443">
                  <c:v>50.48799999999922</c:v>
                </c:pt>
                <c:pt idx="444">
                  <c:v>50.50399999999922</c:v>
                </c:pt>
                <c:pt idx="445">
                  <c:v>50.51999999999921</c:v>
                </c:pt>
                <c:pt idx="446">
                  <c:v>50.53599999999921</c:v>
                </c:pt>
                <c:pt idx="447">
                  <c:v>50.55199999999921</c:v>
                </c:pt>
                <c:pt idx="448">
                  <c:v>50.56799999999921</c:v>
                </c:pt>
                <c:pt idx="449">
                  <c:v>50.58399999999921</c:v>
                </c:pt>
                <c:pt idx="450">
                  <c:v>50.5999999999992</c:v>
                </c:pt>
              </c:numCache>
            </c:numRef>
          </c:cat>
          <c:val>
            <c:numRef>
              <c:f>computations!$H$3:$H$453</c:f>
              <c:numCache>
                <c:formatCode>General</c:formatCode>
                <c:ptCount val="451"/>
                <c:pt idx="0">
                  <c:v>1.33874526133776E-6</c:v>
                </c:pt>
                <c:pt idx="1">
                  <c:v>1.46213720319156E-6</c:v>
                </c:pt>
                <c:pt idx="2">
                  <c:v>1.59641166807295E-6</c:v>
                </c:pt>
                <c:pt idx="3">
                  <c:v>1.74248177268106E-6</c:v>
                </c:pt>
                <c:pt idx="4">
                  <c:v>1.90133296963235E-6</c:v>
                </c:pt>
                <c:pt idx="5">
                  <c:v>2.07402840020066E-6</c:v>
                </c:pt>
                <c:pt idx="6">
                  <c:v>2.26171461120114E-6</c:v>
                </c:pt>
                <c:pt idx="7">
                  <c:v>2.4656276582026E-6</c:v>
                </c:pt>
                <c:pt idx="8">
                  <c:v>2.68709961840327E-6</c:v>
                </c:pt>
                <c:pt idx="9">
                  <c:v>2.9275655377005E-6</c:v>
                </c:pt>
                <c:pt idx="10">
                  <c:v>3.188570837725E-6</c:v>
                </c:pt>
                <c:pt idx="11">
                  <c:v>3.47177920989675E-6</c:v>
                </c:pt>
                <c:pt idx="12">
                  <c:v>3.77898102489168E-6</c:v>
                </c:pt>
                <c:pt idx="13">
                  <c:v>4.11210228728694E-6</c:v>
                </c:pt>
                <c:pt idx="14">
                  <c:v>4.47321416657771E-6</c:v>
                </c:pt>
                <c:pt idx="15">
                  <c:v>4.86454313723023E-6</c:v>
                </c:pt>
                <c:pt idx="16">
                  <c:v>5.28848176195409E-6</c:v>
                </c:pt>
                <c:pt idx="17">
                  <c:v>5.74760015394087E-6</c:v>
                </c:pt>
                <c:pt idx="18">
                  <c:v>6.24465815542647E-6</c:v>
                </c:pt>
                <c:pt idx="19">
                  <c:v>6.78261827159015E-6</c:v>
                </c:pt>
                <c:pt idx="20">
                  <c:v>7.36465940050171E-6</c:v>
                </c:pt>
                <c:pt idx="21">
                  <c:v>7.99419140157216E-6</c:v>
                </c:pt>
                <c:pt idx="22">
                  <c:v>8.67487054674685E-6</c:v>
                </c:pt>
                <c:pt idx="23">
                  <c:v>9.41061590050591E-6</c:v>
                </c:pt>
                <c:pt idx="24">
                  <c:v>1.02056266765998E-5</c:v>
                </c:pt>
                <c:pt idx="25">
                  <c:v>1.10644006213486E-5</c:v>
                </c:pt>
                <c:pt idx="26">
                  <c:v>1.19917534752677E-5</c:v>
                </c:pt>
                <c:pt idx="27">
                  <c:v>1.29928395667493E-5</c:v>
                </c:pt>
                <c:pt idx="28">
                  <c:v>1.40731735935226E-5</c:v>
                </c:pt>
                <c:pt idx="29">
                  <c:v>1.52386536496367E-5</c:v>
                </c:pt>
                <c:pt idx="30">
                  <c:v>1.64955855577509E-5</c:v>
                </c:pt>
                <c:pt idx="31">
                  <c:v>1.78507085685754E-5</c:v>
                </c:pt>
                <c:pt idx="32">
                  <c:v>1.93112224913791E-5</c:v>
                </c:pt>
                <c:pt idx="33">
                  <c:v>2.08848163215591E-5</c:v>
                </c:pt>
                <c:pt idx="34">
                  <c:v>2.25796984333508E-5</c:v>
                </c:pt>
                <c:pt idx="35">
                  <c:v>2.44046284078368E-5</c:v>
                </c:pt>
                <c:pt idx="36">
                  <c:v>2.63689505684829E-5</c:v>
                </c:pt>
                <c:pt idx="37">
                  <c:v>2.84826292984856E-5</c:v>
                </c:pt>
                <c:pt idx="38">
                  <c:v>3.07562862162469E-5</c:v>
                </c:pt>
                <c:pt idx="39">
                  <c:v>3.32012392872918E-5</c:v>
                </c:pt>
                <c:pt idx="40">
                  <c:v>3.58295439529072E-5</c:v>
                </c:pt>
                <c:pt idx="41">
                  <c:v>3.86540363576972E-5</c:v>
                </c:pt>
                <c:pt idx="42">
                  <c:v>4.16883787601002E-5</c:v>
                </c:pt>
                <c:pt idx="43">
                  <c:v>4.49471072117122E-5</c:v>
                </c:pt>
                <c:pt idx="44">
                  <c:v>4.84456815929655E-5</c:v>
                </c:pt>
                <c:pt idx="45">
                  <c:v>5.22005380943426E-5</c:v>
                </c:pt>
                <c:pt idx="46">
                  <c:v>5.62291442338248E-5</c:v>
                </c:pt>
                <c:pt idx="47">
                  <c:v>6.05500565026881E-5</c:v>
                </c:pt>
                <c:pt idx="48">
                  <c:v>6.5182980733048E-5</c:v>
                </c:pt>
                <c:pt idx="49">
                  <c:v>7.01488352816998E-5</c:v>
                </c:pt>
                <c:pt idx="50">
                  <c:v>7.54698171258001E-5</c:v>
                </c:pt>
                <c:pt idx="51">
                  <c:v>8.11694709667588E-5</c:v>
                </c:pt>
                <c:pt idx="52">
                  <c:v>8.72727614393649E-5</c:v>
                </c:pt>
                <c:pt idx="53">
                  <c:v>9.38061485236114E-5</c:v>
                </c:pt>
                <c:pt idx="54">
                  <c:v>0.000100797666256919</c:v>
                </c:pt>
                <c:pt idx="55">
                  <c:v>0.000108277004844465</c:v>
                </c:pt>
                <c:pt idx="56">
                  <c:v>0.000116275596265074</c:v>
                </c:pt>
                <c:pt idx="57">
                  <c:v>0.000124826703469621</c:v>
                </c:pt>
                <c:pt idx="58">
                  <c:v>0.000133965513268076</c:v>
                </c:pt>
                <c:pt idx="59">
                  <c:v>0.000143729233000265</c:v>
                </c:pt>
                <c:pt idx="60">
                  <c:v>0.000154157191083939</c:v>
                </c:pt>
                <c:pt idx="61">
                  <c:v>0.000165290941532017</c:v>
                </c:pt>
                <c:pt idx="62">
                  <c:v>0.000177174372528723</c:v>
                </c:pt>
                <c:pt idx="63">
                  <c:v>0.000189853819151816</c:v>
                </c:pt>
                <c:pt idx="64">
                  <c:v>0.000203378180325201</c:v>
                </c:pt>
                <c:pt idx="65">
                  <c:v>0.000217799040082859</c:v>
                </c:pt>
                <c:pt idx="66">
                  <c:v>0.000233170793221248</c:v>
                </c:pt>
                <c:pt idx="67">
                  <c:v>0.00024955077541306</c:v>
                </c:pt>
                <c:pt idx="68">
                  <c:v>0.000266999397850483</c:v>
                </c:pt>
                <c:pt idx="69">
                  <c:v>0.000285580286480839</c:v>
                </c:pt>
                <c:pt idx="70">
                  <c:v>0.000305360425891716</c:v>
                </c:pt>
                <c:pt idx="71">
                  <c:v>0.000326410307896337</c:v>
                </c:pt>
                <c:pt idx="72">
                  <c:v>0.000348804084863002</c:v>
                </c:pt>
                <c:pt idx="73">
                  <c:v>0.000372619727824976</c:v>
                </c:pt>
                <c:pt idx="74">
                  <c:v>0.00039793918939901</c:v>
                </c:pt>
                <c:pt idx="75">
                  <c:v>0.000424848571532001</c:v>
                </c:pt>
                <c:pt idx="76">
                  <c:v>0.000453438298085854</c:v>
                </c:pt>
                <c:pt idx="77">
                  <c:v>0.000483803292260573</c:v>
                </c:pt>
                <c:pt idx="78">
                  <c:v>0.000516043158844848</c:v>
                </c:pt>
                <c:pt idx="79">
                  <c:v>0.000550262371271952</c:v>
                </c:pt>
                <c:pt idx="80">
                  <c:v>0.000586570463446626</c:v>
                </c:pt>
                <c:pt idx="81">
                  <c:v>0.00062508222629571</c:v>
                </c:pt>
                <c:pt idx="82">
                  <c:v>0.000665917908981676</c:v>
                </c:pt>
                <c:pt idx="83">
                  <c:v>0.000709203424703825</c:v>
                </c:pt>
                <c:pt idx="84">
                  <c:v>0.000755070560996812</c:v>
                </c:pt>
                <c:pt idx="85">
                  <c:v>0.000803657194420189</c:v>
                </c:pt>
                <c:pt idx="86">
                  <c:v>0.00085510750951611</c:v>
                </c:pt>
                <c:pt idx="87">
                  <c:v>0.000909572221894765</c:v>
                </c:pt>
                <c:pt idx="88">
                  <c:v>0.00096720880528902</c:v>
                </c:pt>
                <c:pt idx="89">
                  <c:v>0.0010281817224007</c:v>
                </c:pt>
                <c:pt idx="90">
                  <c:v>0.0010926626593412</c:v>
                </c:pt>
                <c:pt idx="91">
                  <c:v>0.00116083076344866</c:v>
                </c:pt>
                <c:pt idx="92">
                  <c:v>0.0012328728842426</c:v>
                </c:pt>
                <c:pt idx="93">
                  <c:v>0.00130898381725513</c:v>
                </c:pt>
                <c:pt idx="94">
                  <c:v>0.00138936655045479</c:v>
                </c:pt>
                <c:pt idx="95">
                  <c:v>0.00147423251295614</c:v>
                </c:pt>
                <c:pt idx="96">
                  <c:v>0.00156380182568367</c:v>
                </c:pt>
                <c:pt idx="97">
                  <c:v>0.0016583035536344</c:v>
                </c:pt>
                <c:pt idx="98">
                  <c:v>0.00175797595935761</c:v>
                </c:pt>
                <c:pt idx="99">
                  <c:v>0.0018630667572448</c:v>
                </c:pt>
                <c:pt idx="100">
                  <c:v>0.00197383336819617</c:v>
                </c:pt>
                <c:pt idx="101">
                  <c:v>0.00209054317420298</c:v>
                </c:pt>
                <c:pt idx="102">
                  <c:v>0.00221347377235789</c:v>
                </c:pt>
                <c:pt idx="103">
                  <c:v>0.00234291322777741</c:v>
                </c:pt>
                <c:pt idx="104">
                  <c:v>0.00247916032489245</c:v>
                </c:pt>
                <c:pt idx="105">
                  <c:v>0.00262252481653457</c:v>
                </c:pt>
                <c:pt idx="106">
                  <c:v>0.00277332767021679</c:v>
                </c:pt>
                <c:pt idx="107">
                  <c:v>0.00293190131097892</c:v>
                </c:pt>
                <c:pt idx="108">
                  <c:v>0.00309858986013851</c:v>
                </c:pt>
                <c:pt idx="109">
                  <c:v>0.00327374936925973</c:v>
                </c:pt>
                <c:pt idx="110">
                  <c:v>0.00345774804862313</c:v>
                </c:pt>
                <c:pt idx="111">
                  <c:v>0.00365096648945129</c:v>
                </c:pt>
                <c:pt idx="112">
                  <c:v>0.00385379787911612</c:v>
                </c:pt>
                <c:pt idx="113">
                  <c:v>0.00406664820852608</c:v>
                </c:pt>
                <c:pt idx="114">
                  <c:v>0.00428993647086358</c:v>
                </c:pt>
                <c:pt idx="115">
                  <c:v>0.00452409485081591</c:v>
                </c:pt>
                <c:pt idx="116">
                  <c:v>0.00476956890341636</c:v>
                </c:pt>
                <c:pt idx="117">
                  <c:v>0.0050268177215869</c:v>
                </c:pt>
                <c:pt idx="118">
                  <c:v>0.00529631409144842</c:v>
                </c:pt>
                <c:pt idx="119">
                  <c:v>0.00557854463444133</c:v>
                </c:pt>
                <c:pt idx="120">
                  <c:v>0.00587400993527632</c:v>
                </c:pt>
                <c:pt idx="121">
                  <c:v>0.00618322465471348</c:v>
                </c:pt>
                <c:pt idx="122">
                  <c:v>0.00650671762614856</c:v>
                </c:pt>
                <c:pt idx="123">
                  <c:v>0.00684503193496571</c:v>
                </c:pt>
                <c:pt idx="124">
                  <c:v>0.00719872497960011</c:v>
                </c:pt>
                <c:pt idx="125">
                  <c:v>0.00756836851323796</c:v>
                </c:pt>
                <c:pt idx="126">
                  <c:v>0.00795454866506866</c:v>
                </c:pt>
                <c:pt idx="127">
                  <c:v>0.00835786593999235</c:v>
                </c:pt>
                <c:pt idx="128">
                  <c:v>0.0087789351956775</c:v>
                </c:pt>
                <c:pt idx="129">
                  <c:v>0.00921838559585637</c:v>
                </c:pt>
                <c:pt idx="130">
                  <c:v>0.00967686053874152</c:v>
                </c:pt>
                <c:pt idx="131">
                  <c:v>0.0101550175594461</c:v>
                </c:pt>
                <c:pt idx="132">
                  <c:v>0.01065352820529</c:v>
                </c:pt>
                <c:pt idx="133">
                  <c:v>0.0111730778828807</c:v>
                </c:pt>
                <c:pt idx="134">
                  <c:v>0.0117143656758606</c:v>
                </c:pt>
                <c:pt idx="135">
                  <c:v>0.0122781041322276</c:v>
                </c:pt>
                <c:pt idx="136">
                  <c:v>0.0128650190201451</c:v>
                </c:pt>
                <c:pt idx="137">
                  <c:v>0.0134758490511757</c:v>
                </c:pt>
                <c:pt idx="138">
                  <c:v>0.0141113455698948</c:v>
                </c:pt>
                <c:pt idx="139">
                  <c:v>0.0147722722088615</c:v>
                </c:pt>
                <c:pt idx="140">
                  <c:v>0.0154594045079526</c:v>
                </c:pt>
                <c:pt idx="141">
                  <c:v>0.0161735294970984</c:v>
                </c:pt>
                <c:pt idx="142">
                  <c:v>0.0169154452414929</c:v>
                </c:pt>
                <c:pt idx="143">
                  <c:v>0.0176859603483896</c:v>
                </c:pt>
                <c:pt idx="144">
                  <c:v>0.0184858934346389</c:v>
                </c:pt>
                <c:pt idx="145">
                  <c:v>0.01931607255417</c:v>
                </c:pt>
                <c:pt idx="146">
                  <c:v>0.0201773345846724</c:v>
                </c:pt>
                <c:pt idx="147">
                  <c:v>0.0210705245727855</c:v>
                </c:pt>
                <c:pt idx="148">
                  <c:v>0.0219964950371682</c:v>
                </c:pt>
                <c:pt idx="149">
                  <c:v>0.0229561052288837</c:v>
                </c:pt>
                <c:pt idx="150">
                  <c:v>0.0239502203486014</c:v>
                </c:pt>
                <c:pt idx="151">
                  <c:v>0.0249797107201932</c:v>
                </c:pt>
                <c:pt idx="152">
                  <c:v>0.0260454509203786</c:v>
                </c:pt>
                <c:pt idx="153">
                  <c:v>0.027148318864152</c:v>
                </c:pt>
                <c:pt idx="154">
                  <c:v>0.0282891948458148</c:v>
                </c:pt>
                <c:pt idx="155">
                  <c:v>0.0294689605355218</c:v>
                </c:pt>
                <c:pt idx="156">
                  <c:v>0.0306884979313463</c:v>
                </c:pt>
                <c:pt idx="157">
                  <c:v>0.0319486882669668</c:v>
                </c:pt>
                <c:pt idx="158">
                  <c:v>0.0332504108751787</c:v>
                </c:pt>
                <c:pt idx="159">
                  <c:v>0.0345945420075404</c:v>
                </c:pt>
                <c:pt idx="160">
                  <c:v>0.0359819536105718</c:v>
                </c:pt>
                <c:pt idx="161">
                  <c:v>0.0374135120590364</c:v>
                </c:pt>
                <c:pt idx="162">
                  <c:v>0.038890076846953</c:v>
                </c:pt>
                <c:pt idx="163">
                  <c:v>0.0404124992371009</c:v>
                </c:pt>
                <c:pt idx="164">
                  <c:v>0.0419816208699081</c:v>
                </c:pt>
                <c:pt idx="165">
                  <c:v>0.0435982723327288</c:v>
                </c:pt>
                <c:pt idx="166">
                  <c:v>0.0452632716906521</c:v>
                </c:pt>
                <c:pt idx="167">
                  <c:v>0.0469774229801037</c:v>
                </c:pt>
                <c:pt idx="168">
                  <c:v>0.0487415146666391</c:v>
                </c:pt>
                <c:pt idx="169">
                  <c:v>0.0505563180684568</c:v>
                </c:pt>
                <c:pt idx="170">
                  <c:v>0.0524225857472912</c:v>
                </c:pt>
                <c:pt idx="171">
                  <c:v>0.0543410498684819</c:v>
                </c:pt>
                <c:pt idx="172">
                  <c:v>0.0563124205321494</c:v>
                </c:pt>
                <c:pt idx="173">
                  <c:v>0.0583373840775426</c:v>
                </c:pt>
                <c:pt idx="174">
                  <c:v>0.0604166013627557</c:v>
                </c:pt>
                <c:pt idx="175">
                  <c:v>0.0625507060221508</c:v>
                </c:pt>
                <c:pt idx="176">
                  <c:v>0.064740302703951</c:v>
                </c:pt>
                <c:pt idx="177">
                  <c:v>0.0669859652906019</c:v>
                </c:pt>
                <c:pt idx="178">
                  <c:v>0.0692882351046321</c:v>
                </c:pt>
                <c:pt idx="179">
                  <c:v>0.0716476191028653</c:v>
                </c:pt>
                <c:pt idx="180">
                  <c:v>0.0740645880619675</c:v>
                </c:pt>
                <c:pt idx="181">
                  <c:v>0.0765395747584299</c:v>
                </c:pt>
                <c:pt idx="182">
                  <c:v>0.07907297214621</c:v>
                </c:pt>
                <c:pt idx="183">
                  <c:v>0.0816651315353644</c:v>
                </c:pt>
                <c:pt idx="184">
                  <c:v>0.0843163607751204</c:v>
                </c:pt>
                <c:pt idx="185">
                  <c:v>0.0870269224449333</c:v>
                </c:pt>
                <c:pt idx="186">
                  <c:v>0.0897970320571822</c:v>
                </c:pt>
                <c:pt idx="187">
                  <c:v>0.0926268562752436</c:v>
                </c:pt>
                <c:pt idx="188">
                  <c:v>0.0955165111507755</c:v>
                </c:pt>
                <c:pt idx="189">
                  <c:v>0.098466060384122</c:v>
                </c:pt>
                <c:pt idx="190">
                  <c:v>0.101475513611822</c:v>
                </c:pt>
                <c:pt idx="191">
                  <c:v>0.104544824725272</c:v>
                </c:pt>
                <c:pt idx="192">
                  <c:v>0.107673890224652</c:v>
                </c:pt>
                <c:pt idx="193">
                  <c:v>0.110862547612267</c:v>
                </c:pt>
                <c:pt idx="194">
                  <c:v>0.114110573829508</c:v>
                </c:pt>
                <c:pt idx="195">
                  <c:v>0.117417683741653</c:v>
                </c:pt>
                <c:pt idx="196">
                  <c:v>0.120783528674764</c:v>
                </c:pt>
                <c:pt idx="197">
                  <c:v>0.124207695008936</c:v>
                </c:pt>
                <c:pt idx="198">
                  <c:v>0.127689702832165</c:v>
                </c:pt>
                <c:pt idx="199">
                  <c:v>0.131229004659086</c:v>
                </c:pt>
                <c:pt idx="200">
                  <c:v>0.13482498421881</c:v>
                </c:pt>
                <c:pt idx="201">
                  <c:v>0.138476955316072</c:v>
                </c:pt>
                <c:pt idx="202">
                  <c:v>0.142184160769838</c:v>
                </c:pt>
                <c:pt idx="203">
                  <c:v>0.145945771433479</c:v>
                </c:pt>
                <c:pt idx="204">
                  <c:v>0.149760885300557</c:v>
                </c:pt>
                <c:pt idx="205">
                  <c:v>0.153628526700173</c:v>
                </c:pt>
                <c:pt idx="206">
                  <c:v>0.157547645585758</c:v>
                </c:pt>
                <c:pt idx="207">
                  <c:v>0.161517116921076</c:v>
                </c:pt>
                <c:pt idx="208">
                  <c:v>0.165535740167081</c:v>
                </c:pt>
                <c:pt idx="209">
                  <c:v>0.169602238873185</c:v>
                </c:pt>
                <c:pt idx="210">
                  <c:v>0.1737152603763</c:v>
                </c:pt>
                <c:pt idx="211">
                  <c:v>0.177873375610917</c:v>
                </c:pt>
                <c:pt idx="212">
                  <c:v>0.182075079033298</c:v>
                </c:pt>
                <c:pt idx="213">
                  <c:v>0.186318788662683</c:v>
                </c:pt>
                <c:pt idx="214">
                  <c:v>0.190602846242247</c:v>
                </c:pt>
                <c:pt idx="215">
                  <c:v>0.194925517522322</c:v>
                </c:pt>
                <c:pt idx="216">
                  <c:v>0.199284992668221</c:v>
                </c:pt>
                <c:pt idx="217">
                  <c:v>0.203679386794751</c:v>
                </c:pt>
                <c:pt idx="218">
                  <c:v>0.208106740629306</c:v>
                </c:pt>
                <c:pt idx="219">
                  <c:v>0.212565021305176</c:v>
                </c:pt>
                <c:pt idx="220">
                  <c:v>0.217052123286455</c:v>
                </c:pt>
                <c:pt idx="221">
                  <c:v>0.221565869425706</c:v>
                </c:pt>
                <c:pt idx="222">
                  <c:v>0.226104012155232</c:v>
                </c:pt>
                <c:pt idx="223">
                  <c:v>0.230664234812579</c:v>
                </c:pt>
                <c:pt idx="224">
                  <c:v>0.235244153100578</c:v>
                </c:pt>
                <c:pt idx="225">
                  <c:v>0.239841316681965</c:v>
                </c:pt>
                <c:pt idx="226">
                  <c:v>0.244453210908338</c:v>
                </c:pt>
                <c:pt idx="227">
                  <c:v>0.24907725868288</c:v>
                </c:pt>
                <c:pt idx="228">
                  <c:v>0.253710822456019</c:v>
                </c:pt>
                <c:pt idx="229">
                  <c:v>0.258351206352845</c:v>
                </c:pt>
                <c:pt idx="230">
                  <c:v>0.262995658430843</c:v>
                </c:pt>
                <c:pt idx="231">
                  <c:v>0.267641373066143</c:v>
                </c:pt>
                <c:pt idx="232">
                  <c:v>0.27228549346622</c:v>
                </c:pt>
                <c:pt idx="233">
                  <c:v>0.276925114306637</c:v>
                </c:pt>
                <c:pt idx="234">
                  <c:v>0.281557284489116</c:v>
                </c:pt>
                <c:pt idx="235">
                  <c:v>0.286179010017932</c:v>
                </c:pt>
                <c:pt idx="236">
                  <c:v>0.290787256991275</c:v>
                </c:pt>
                <c:pt idx="237">
                  <c:v>0.295378954703978</c:v>
                </c:pt>
                <c:pt idx="238">
                  <c:v>0.299950998857641</c:v>
                </c:pt>
                <c:pt idx="239">
                  <c:v>0.304500254873944</c:v>
                </c:pt>
                <c:pt idx="240">
                  <c:v>0.309023561306611</c:v>
                </c:pt>
                <c:pt idx="241">
                  <c:v>0.313517733347221</c:v>
                </c:pt>
                <c:pt idx="242">
                  <c:v>0.317979566419781</c:v>
                </c:pt>
                <c:pt idx="243">
                  <c:v>0.322405839858702</c:v>
                </c:pt>
                <c:pt idx="244">
                  <c:v>0.326793320664574</c:v>
                </c:pt>
                <c:pt idx="245">
                  <c:v>0.331138767331864</c:v>
                </c:pt>
                <c:pt idx="246">
                  <c:v>0.335438933742454</c:v>
                </c:pt>
                <c:pt idx="247">
                  <c:v>0.339690573118673</c:v>
                </c:pt>
                <c:pt idx="248">
                  <c:v>0.343890442029296</c:v>
                </c:pt>
                <c:pt idx="249">
                  <c:v>0.348035304441764</c:v>
                </c:pt>
                <c:pt idx="250">
                  <c:v>0.35212193581369</c:v>
                </c:pt>
                <c:pt idx="251">
                  <c:v>0.356147127216566</c:v>
                </c:pt>
                <c:pt idx="252">
                  <c:v>0.360107689484401</c:v>
                </c:pt>
                <c:pt idx="253">
                  <c:v>0.364000457379903</c:v>
                </c:pt>
                <c:pt idx="254">
                  <c:v>0.367822293770674</c:v>
                </c:pt>
                <c:pt idx="255">
                  <c:v>0.371570093807814</c:v>
                </c:pt>
                <c:pt idx="256">
                  <c:v>0.375240789099186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0"/>
          <c:order val="2"/>
          <c:tx>
            <c:v>null1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computations!$E$3:$E$453</c:f>
              <c:numCache>
                <c:formatCode>General</c:formatCode>
                <c:ptCount val="451"/>
                <c:pt idx="0">
                  <c:v>43.4</c:v>
                </c:pt>
                <c:pt idx="1">
                  <c:v>43.416</c:v>
                </c:pt>
                <c:pt idx="2">
                  <c:v>43.432</c:v>
                </c:pt>
                <c:pt idx="3">
                  <c:v>43.448</c:v>
                </c:pt>
                <c:pt idx="4">
                  <c:v>43.464</c:v>
                </c:pt>
                <c:pt idx="5">
                  <c:v>43.47999999999999</c:v>
                </c:pt>
                <c:pt idx="6">
                  <c:v>43.49599999999998</c:v>
                </c:pt>
                <c:pt idx="7">
                  <c:v>43.51199999999999</c:v>
                </c:pt>
                <c:pt idx="8">
                  <c:v>43.52799999999998</c:v>
                </c:pt>
                <c:pt idx="9">
                  <c:v>43.54399999999998</c:v>
                </c:pt>
                <c:pt idx="10">
                  <c:v>43.55999999999998</c:v>
                </c:pt>
                <c:pt idx="11">
                  <c:v>43.57599999999997</c:v>
                </c:pt>
                <c:pt idx="12">
                  <c:v>43.59199999999997</c:v>
                </c:pt>
                <c:pt idx="13">
                  <c:v>43.60799999999997</c:v>
                </c:pt>
                <c:pt idx="14">
                  <c:v>43.62399999999997</c:v>
                </c:pt>
                <c:pt idx="15">
                  <c:v>43.63999999999997</c:v>
                </c:pt>
                <c:pt idx="16">
                  <c:v>43.65599999999997</c:v>
                </c:pt>
                <c:pt idx="17">
                  <c:v>43.67199999999997</c:v>
                </c:pt>
                <c:pt idx="18">
                  <c:v>43.68799999999997</c:v>
                </c:pt>
                <c:pt idx="19">
                  <c:v>43.70399999999996</c:v>
                </c:pt>
                <c:pt idx="20">
                  <c:v>43.71999999999996</c:v>
                </c:pt>
                <c:pt idx="21">
                  <c:v>43.73599999999996</c:v>
                </c:pt>
                <c:pt idx="22">
                  <c:v>43.75199999999996</c:v>
                </c:pt>
                <c:pt idx="23">
                  <c:v>43.76799999999995</c:v>
                </c:pt>
                <c:pt idx="24">
                  <c:v>43.78399999999995</c:v>
                </c:pt>
                <c:pt idx="25">
                  <c:v>43.79999999999995</c:v>
                </c:pt>
                <c:pt idx="26">
                  <c:v>43.81599999999995</c:v>
                </c:pt>
                <c:pt idx="27">
                  <c:v>43.83199999999995</c:v>
                </c:pt>
                <c:pt idx="28">
                  <c:v>43.84799999999995</c:v>
                </c:pt>
                <c:pt idx="29">
                  <c:v>43.86399999999994</c:v>
                </c:pt>
                <c:pt idx="30">
                  <c:v>43.87999999999994</c:v>
                </c:pt>
                <c:pt idx="31">
                  <c:v>43.89599999999994</c:v>
                </c:pt>
                <c:pt idx="32">
                  <c:v>43.91199999999994</c:v>
                </c:pt>
                <c:pt idx="33">
                  <c:v>43.92799999999994</c:v>
                </c:pt>
                <c:pt idx="34">
                  <c:v>43.94399999999994</c:v>
                </c:pt>
                <c:pt idx="35">
                  <c:v>43.95999999999994</c:v>
                </c:pt>
                <c:pt idx="36">
                  <c:v>43.97599999999993</c:v>
                </c:pt>
                <c:pt idx="37">
                  <c:v>43.99199999999993</c:v>
                </c:pt>
                <c:pt idx="38">
                  <c:v>44.00799999999993</c:v>
                </c:pt>
                <c:pt idx="39">
                  <c:v>44.02399999999992</c:v>
                </c:pt>
                <c:pt idx="40">
                  <c:v>44.03999999999992</c:v>
                </c:pt>
                <c:pt idx="41">
                  <c:v>44.05599999999992</c:v>
                </c:pt>
                <c:pt idx="42">
                  <c:v>44.07199999999992</c:v>
                </c:pt>
                <c:pt idx="43">
                  <c:v>44.08799999999992</c:v>
                </c:pt>
                <c:pt idx="44">
                  <c:v>44.10399999999992</c:v>
                </c:pt>
                <c:pt idx="45">
                  <c:v>44.11999999999992</c:v>
                </c:pt>
                <c:pt idx="46">
                  <c:v>44.13599999999991</c:v>
                </c:pt>
                <c:pt idx="47">
                  <c:v>44.15199999999992</c:v>
                </c:pt>
                <c:pt idx="48">
                  <c:v>44.16799999999991</c:v>
                </c:pt>
                <c:pt idx="49">
                  <c:v>44.18399999999991</c:v>
                </c:pt>
                <c:pt idx="50">
                  <c:v>44.1999999999999</c:v>
                </c:pt>
                <c:pt idx="51">
                  <c:v>44.2159999999999</c:v>
                </c:pt>
                <c:pt idx="52">
                  <c:v>44.2319999999999</c:v>
                </c:pt>
                <c:pt idx="53">
                  <c:v>44.2479999999999</c:v>
                </c:pt>
                <c:pt idx="54">
                  <c:v>44.2639999999999</c:v>
                </c:pt>
                <c:pt idx="55">
                  <c:v>44.2799999999999</c:v>
                </c:pt>
                <c:pt idx="56">
                  <c:v>44.2959999999999</c:v>
                </c:pt>
                <c:pt idx="57">
                  <c:v>44.3119999999999</c:v>
                </c:pt>
                <c:pt idx="58">
                  <c:v>44.3279999999999</c:v>
                </c:pt>
                <c:pt idx="59">
                  <c:v>44.3439999999999</c:v>
                </c:pt>
                <c:pt idx="60">
                  <c:v>44.3599999999999</c:v>
                </c:pt>
                <c:pt idx="61">
                  <c:v>44.3759999999999</c:v>
                </c:pt>
                <c:pt idx="62">
                  <c:v>44.39199999999989</c:v>
                </c:pt>
                <c:pt idx="63">
                  <c:v>44.40799999999989</c:v>
                </c:pt>
                <c:pt idx="64">
                  <c:v>44.42399999999988</c:v>
                </c:pt>
                <c:pt idx="65">
                  <c:v>44.43999999999988</c:v>
                </c:pt>
                <c:pt idx="66">
                  <c:v>44.45599999999988</c:v>
                </c:pt>
                <c:pt idx="67">
                  <c:v>44.47199999999988</c:v>
                </c:pt>
                <c:pt idx="68">
                  <c:v>44.48799999999988</c:v>
                </c:pt>
                <c:pt idx="69">
                  <c:v>44.50399999999987</c:v>
                </c:pt>
                <c:pt idx="70">
                  <c:v>44.51999999999987</c:v>
                </c:pt>
                <c:pt idx="71">
                  <c:v>44.53599999999987</c:v>
                </c:pt>
                <c:pt idx="72">
                  <c:v>44.55199999999987</c:v>
                </c:pt>
                <c:pt idx="73">
                  <c:v>44.56799999999987</c:v>
                </c:pt>
                <c:pt idx="74">
                  <c:v>44.58399999999987</c:v>
                </c:pt>
                <c:pt idx="75">
                  <c:v>44.59999999999986</c:v>
                </c:pt>
                <c:pt idx="76">
                  <c:v>44.61599999999986</c:v>
                </c:pt>
                <c:pt idx="77">
                  <c:v>44.63199999999986</c:v>
                </c:pt>
                <c:pt idx="78">
                  <c:v>44.64799999999986</c:v>
                </c:pt>
                <c:pt idx="79">
                  <c:v>44.66399999999985</c:v>
                </c:pt>
                <c:pt idx="80">
                  <c:v>44.67999999999985</c:v>
                </c:pt>
                <c:pt idx="81">
                  <c:v>44.69599999999985</c:v>
                </c:pt>
                <c:pt idx="82">
                  <c:v>44.71199999999985</c:v>
                </c:pt>
                <c:pt idx="83">
                  <c:v>44.72799999999985</c:v>
                </c:pt>
                <c:pt idx="84">
                  <c:v>44.74399999999985</c:v>
                </c:pt>
                <c:pt idx="85">
                  <c:v>44.75999999999984</c:v>
                </c:pt>
                <c:pt idx="86">
                  <c:v>44.77599999999984</c:v>
                </c:pt>
                <c:pt idx="87">
                  <c:v>44.79199999999984</c:v>
                </c:pt>
                <c:pt idx="88">
                  <c:v>44.80799999999984</c:v>
                </c:pt>
                <c:pt idx="89">
                  <c:v>44.82399999999984</c:v>
                </c:pt>
                <c:pt idx="90">
                  <c:v>44.83999999999984</c:v>
                </c:pt>
                <c:pt idx="91">
                  <c:v>44.85599999999984</c:v>
                </c:pt>
                <c:pt idx="92">
                  <c:v>44.87199999999984</c:v>
                </c:pt>
                <c:pt idx="93">
                  <c:v>44.88799999999983</c:v>
                </c:pt>
                <c:pt idx="94">
                  <c:v>44.90399999999983</c:v>
                </c:pt>
                <c:pt idx="95">
                  <c:v>44.91999999999983</c:v>
                </c:pt>
                <c:pt idx="96">
                  <c:v>44.93599999999982</c:v>
                </c:pt>
                <c:pt idx="97">
                  <c:v>44.95199999999983</c:v>
                </c:pt>
                <c:pt idx="98">
                  <c:v>44.96799999999982</c:v>
                </c:pt>
                <c:pt idx="99">
                  <c:v>44.98399999999982</c:v>
                </c:pt>
                <c:pt idx="100">
                  <c:v>44.99999999999982</c:v>
                </c:pt>
                <c:pt idx="101">
                  <c:v>45.01599999999982</c:v>
                </c:pt>
                <c:pt idx="102">
                  <c:v>45.03199999999982</c:v>
                </c:pt>
                <c:pt idx="103">
                  <c:v>45.04799999999982</c:v>
                </c:pt>
                <c:pt idx="104">
                  <c:v>45.06399999999981</c:v>
                </c:pt>
                <c:pt idx="105">
                  <c:v>45.07999999999981</c:v>
                </c:pt>
                <c:pt idx="106">
                  <c:v>45.0959999999998</c:v>
                </c:pt>
                <c:pt idx="107">
                  <c:v>45.11199999999981</c:v>
                </c:pt>
                <c:pt idx="108">
                  <c:v>45.1279999999998</c:v>
                </c:pt>
                <c:pt idx="109">
                  <c:v>45.1439999999998</c:v>
                </c:pt>
                <c:pt idx="110">
                  <c:v>45.1599999999998</c:v>
                </c:pt>
                <c:pt idx="111">
                  <c:v>45.1759999999998</c:v>
                </c:pt>
                <c:pt idx="112">
                  <c:v>45.1919999999998</c:v>
                </c:pt>
                <c:pt idx="113">
                  <c:v>45.2079999999998</c:v>
                </c:pt>
                <c:pt idx="114">
                  <c:v>45.2239999999998</c:v>
                </c:pt>
                <c:pt idx="115">
                  <c:v>45.2399999999998</c:v>
                </c:pt>
                <c:pt idx="116">
                  <c:v>45.2559999999998</c:v>
                </c:pt>
                <c:pt idx="117">
                  <c:v>45.2719999999998</c:v>
                </c:pt>
                <c:pt idx="118">
                  <c:v>45.2879999999998</c:v>
                </c:pt>
                <c:pt idx="119">
                  <c:v>45.30399999999979</c:v>
                </c:pt>
                <c:pt idx="120">
                  <c:v>45.31999999999979</c:v>
                </c:pt>
                <c:pt idx="121">
                  <c:v>45.33599999999978</c:v>
                </c:pt>
                <c:pt idx="122">
                  <c:v>45.35199999999978</c:v>
                </c:pt>
                <c:pt idx="123">
                  <c:v>45.36799999999978</c:v>
                </c:pt>
                <c:pt idx="124">
                  <c:v>45.38399999999978</c:v>
                </c:pt>
                <c:pt idx="125">
                  <c:v>45.39999999999977</c:v>
                </c:pt>
                <c:pt idx="126">
                  <c:v>45.41599999999977</c:v>
                </c:pt>
                <c:pt idx="127">
                  <c:v>45.43199999999977</c:v>
                </c:pt>
                <c:pt idx="128">
                  <c:v>45.44799999999977</c:v>
                </c:pt>
                <c:pt idx="129">
                  <c:v>45.46399999999977</c:v>
                </c:pt>
                <c:pt idx="130">
                  <c:v>45.47999999999977</c:v>
                </c:pt>
                <c:pt idx="131">
                  <c:v>45.49599999999976</c:v>
                </c:pt>
                <c:pt idx="132">
                  <c:v>45.51199999999977</c:v>
                </c:pt>
                <c:pt idx="133">
                  <c:v>45.52799999999976</c:v>
                </c:pt>
                <c:pt idx="134">
                  <c:v>45.54399999999976</c:v>
                </c:pt>
                <c:pt idx="135">
                  <c:v>45.55999999999976</c:v>
                </c:pt>
                <c:pt idx="136">
                  <c:v>45.57599999999975</c:v>
                </c:pt>
                <c:pt idx="137">
                  <c:v>45.59199999999975</c:v>
                </c:pt>
                <c:pt idx="138">
                  <c:v>45.60799999999975</c:v>
                </c:pt>
                <c:pt idx="139">
                  <c:v>45.62399999999975</c:v>
                </c:pt>
                <c:pt idx="140">
                  <c:v>45.63999999999975</c:v>
                </c:pt>
                <c:pt idx="141">
                  <c:v>45.65599999999975</c:v>
                </c:pt>
                <c:pt idx="142">
                  <c:v>45.67199999999974</c:v>
                </c:pt>
                <c:pt idx="143">
                  <c:v>45.68799999999974</c:v>
                </c:pt>
                <c:pt idx="144">
                  <c:v>45.70399999999974</c:v>
                </c:pt>
                <c:pt idx="145">
                  <c:v>45.71999999999974</c:v>
                </c:pt>
                <c:pt idx="146">
                  <c:v>45.73599999999974</c:v>
                </c:pt>
                <c:pt idx="147">
                  <c:v>45.75199999999974</c:v>
                </c:pt>
                <c:pt idx="148">
                  <c:v>45.76799999999973</c:v>
                </c:pt>
                <c:pt idx="149">
                  <c:v>45.78399999999973</c:v>
                </c:pt>
                <c:pt idx="150">
                  <c:v>45.79999999999973</c:v>
                </c:pt>
                <c:pt idx="151">
                  <c:v>45.81599999999973</c:v>
                </c:pt>
                <c:pt idx="152">
                  <c:v>45.83199999999973</c:v>
                </c:pt>
                <c:pt idx="153">
                  <c:v>45.84799999999973</c:v>
                </c:pt>
                <c:pt idx="154">
                  <c:v>45.86399999999972</c:v>
                </c:pt>
                <c:pt idx="155">
                  <c:v>45.87999999999972</c:v>
                </c:pt>
                <c:pt idx="156">
                  <c:v>45.89599999999972</c:v>
                </c:pt>
                <c:pt idx="157">
                  <c:v>45.91199999999972</c:v>
                </c:pt>
                <c:pt idx="158">
                  <c:v>45.92799999999972</c:v>
                </c:pt>
                <c:pt idx="159">
                  <c:v>45.94399999999972</c:v>
                </c:pt>
                <c:pt idx="160">
                  <c:v>45.95999999999972</c:v>
                </c:pt>
                <c:pt idx="161">
                  <c:v>45.97599999999971</c:v>
                </c:pt>
                <c:pt idx="162">
                  <c:v>45.99199999999971</c:v>
                </c:pt>
                <c:pt idx="163">
                  <c:v>46.00799999999971</c:v>
                </c:pt>
                <c:pt idx="164">
                  <c:v>46.0239999999997</c:v>
                </c:pt>
                <c:pt idx="165">
                  <c:v>46.0399999999997</c:v>
                </c:pt>
                <c:pt idx="166">
                  <c:v>46.0559999999997</c:v>
                </c:pt>
                <c:pt idx="167">
                  <c:v>46.0719999999997</c:v>
                </c:pt>
                <c:pt idx="168">
                  <c:v>46.0879999999997</c:v>
                </c:pt>
                <c:pt idx="169">
                  <c:v>46.1039999999997</c:v>
                </c:pt>
                <c:pt idx="170">
                  <c:v>46.1199999999997</c:v>
                </c:pt>
                <c:pt idx="171">
                  <c:v>46.1359999999997</c:v>
                </c:pt>
                <c:pt idx="172">
                  <c:v>46.1519999999997</c:v>
                </c:pt>
                <c:pt idx="173">
                  <c:v>46.1679999999997</c:v>
                </c:pt>
                <c:pt idx="174">
                  <c:v>46.1839999999997</c:v>
                </c:pt>
                <c:pt idx="175">
                  <c:v>46.1999999999997</c:v>
                </c:pt>
                <c:pt idx="176">
                  <c:v>46.21599999999969</c:v>
                </c:pt>
                <c:pt idx="177">
                  <c:v>46.23199999999969</c:v>
                </c:pt>
                <c:pt idx="178">
                  <c:v>46.24799999999968</c:v>
                </c:pt>
                <c:pt idx="179">
                  <c:v>46.26399999999968</c:v>
                </c:pt>
                <c:pt idx="180">
                  <c:v>46.27999999999968</c:v>
                </c:pt>
                <c:pt idx="181">
                  <c:v>46.29599999999967</c:v>
                </c:pt>
                <c:pt idx="182">
                  <c:v>46.31199999999968</c:v>
                </c:pt>
                <c:pt idx="183">
                  <c:v>46.32799999999968</c:v>
                </c:pt>
                <c:pt idx="184">
                  <c:v>46.34399999999967</c:v>
                </c:pt>
                <c:pt idx="185">
                  <c:v>46.35999999999967</c:v>
                </c:pt>
                <c:pt idx="186">
                  <c:v>46.37599999999967</c:v>
                </c:pt>
                <c:pt idx="187">
                  <c:v>46.39199999999967</c:v>
                </c:pt>
                <c:pt idx="188">
                  <c:v>46.40799999999967</c:v>
                </c:pt>
                <c:pt idx="189">
                  <c:v>46.42399999999967</c:v>
                </c:pt>
                <c:pt idx="190">
                  <c:v>46.43999999999966</c:v>
                </c:pt>
                <c:pt idx="191">
                  <c:v>46.45599999999966</c:v>
                </c:pt>
                <c:pt idx="192">
                  <c:v>46.47199999999966</c:v>
                </c:pt>
                <c:pt idx="193">
                  <c:v>46.48799999999966</c:v>
                </c:pt>
                <c:pt idx="194">
                  <c:v>46.50399999999966</c:v>
                </c:pt>
                <c:pt idx="195">
                  <c:v>46.51999999999965</c:v>
                </c:pt>
                <c:pt idx="196">
                  <c:v>46.53599999999965</c:v>
                </c:pt>
                <c:pt idx="197">
                  <c:v>46.55199999999965</c:v>
                </c:pt>
                <c:pt idx="198">
                  <c:v>46.56799999999965</c:v>
                </c:pt>
                <c:pt idx="199">
                  <c:v>46.58399999999965</c:v>
                </c:pt>
                <c:pt idx="200">
                  <c:v>46.59999999999964</c:v>
                </c:pt>
                <c:pt idx="201">
                  <c:v>46.61599999999964</c:v>
                </c:pt>
                <c:pt idx="202">
                  <c:v>46.63199999999964</c:v>
                </c:pt>
                <c:pt idx="203">
                  <c:v>46.64799999999964</c:v>
                </c:pt>
                <c:pt idx="204">
                  <c:v>46.66399999999964</c:v>
                </c:pt>
                <c:pt idx="205">
                  <c:v>46.67999999999964</c:v>
                </c:pt>
                <c:pt idx="206">
                  <c:v>46.69599999999963</c:v>
                </c:pt>
                <c:pt idx="207">
                  <c:v>46.71199999999963</c:v>
                </c:pt>
                <c:pt idx="208">
                  <c:v>46.72799999999963</c:v>
                </c:pt>
                <c:pt idx="209">
                  <c:v>46.74399999999963</c:v>
                </c:pt>
                <c:pt idx="210">
                  <c:v>46.75999999999963</c:v>
                </c:pt>
                <c:pt idx="211">
                  <c:v>46.77599999999962</c:v>
                </c:pt>
                <c:pt idx="212">
                  <c:v>46.79199999999962</c:v>
                </c:pt>
                <c:pt idx="213">
                  <c:v>46.80799999999962</c:v>
                </c:pt>
                <c:pt idx="214">
                  <c:v>46.82399999999962</c:v>
                </c:pt>
                <c:pt idx="215">
                  <c:v>46.83999999999962</c:v>
                </c:pt>
                <c:pt idx="216">
                  <c:v>46.85599999999962</c:v>
                </c:pt>
                <c:pt idx="217">
                  <c:v>46.87199999999962</c:v>
                </c:pt>
                <c:pt idx="218">
                  <c:v>46.88799999999961</c:v>
                </c:pt>
                <c:pt idx="219">
                  <c:v>46.90399999999961</c:v>
                </c:pt>
                <c:pt idx="220">
                  <c:v>46.91999999999961</c:v>
                </c:pt>
                <c:pt idx="221">
                  <c:v>46.93599999999961</c:v>
                </c:pt>
                <c:pt idx="222">
                  <c:v>46.95199999999961</c:v>
                </c:pt>
                <c:pt idx="223">
                  <c:v>46.96799999999961</c:v>
                </c:pt>
                <c:pt idx="224">
                  <c:v>46.9839999999996</c:v>
                </c:pt>
                <c:pt idx="225">
                  <c:v>46.9999999999996</c:v>
                </c:pt>
                <c:pt idx="226">
                  <c:v>47.0159999999996</c:v>
                </c:pt>
                <c:pt idx="227">
                  <c:v>47.0319999999996</c:v>
                </c:pt>
                <c:pt idx="228">
                  <c:v>47.0479999999996</c:v>
                </c:pt>
                <c:pt idx="229">
                  <c:v>47.0639999999996</c:v>
                </c:pt>
                <c:pt idx="230">
                  <c:v>47.0799999999996</c:v>
                </c:pt>
                <c:pt idx="231">
                  <c:v>47.0959999999996</c:v>
                </c:pt>
                <c:pt idx="232">
                  <c:v>47.11199999999959</c:v>
                </c:pt>
                <c:pt idx="233">
                  <c:v>47.12799999999959</c:v>
                </c:pt>
                <c:pt idx="234">
                  <c:v>47.14399999999959</c:v>
                </c:pt>
                <c:pt idx="235">
                  <c:v>47.15999999999958</c:v>
                </c:pt>
                <c:pt idx="236">
                  <c:v>47.17599999999958</c:v>
                </c:pt>
                <c:pt idx="237">
                  <c:v>47.19199999999958</c:v>
                </c:pt>
                <c:pt idx="238">
                  <c:v>47.20799999999958</c:v>
                </c:pt>
                <c:pt idx="239">
                  <c:v>47.22399999999957</c:v>
                </c:pt>
                <c:pt idx="240">
                  <c:v>47.23999999999957</c:v>
                </c:pt>
                <c:pt idx="241">
                  <c:v>47.25599999999957</c:v>
                </c:pt>
                <c:pt idx="242">
                  <c:v>47.27199999999957</c:v>
                </c:pt>
                <c:pt idx="243">
                  <c:v>47.28799999999957</c:v>
                </c:pt>
                <c:pt idx="244">
                  <c:v>47.30399999999957</c:v>
                </c:pt>
                <c:pt idx="245">
                  <c:v>47.31999999999957</c:v>
                </c:pt>
                <c:pt idx="246">
                  <c:v>47.33599999999957</c:v>
                </c:pt>
                <c:pt idx="247">
                  <c:v>47.35199999999956</c:v>
                </c:pt>
                <c:pt idx="248">
                  <c:v>47.36799999999956</c:v>
                </c:pt>
                <c:pt idx="249">
                  <c:v>47.38399999999956</c:v>
                </c:pt>
                <c:pt idx="250">
                  <c:v>47.39999999999956</c:v>
                </c:pt>
                <c:pt idx="251">
                  <c:v>47.41599999999956</c:v>
                </c:pt>
                <c:pt idx="252">
                  <c:v>47.43199999999955</c:v>
                </c:pt>
                <c:pt idx="253">
                  <c:v>47.44799999999955</c:v>
                </c:pt>
                <c:pt idx="254">
                  <c:v>47.46399999999955</c:v>
                </c:pt>
                <c:pt idx="255">
                  <c:v>47.47999999999955</c:v>
                </c:pt>
                <c:pt idx="256">
                  <c:v>47.49599999999954</c:v>
                </c:pt>
                <c:pt idx="257">
                  <c:v>47.51199999999955</c:v>
                </c:pt>
                <c:pt idx="258">
                  <c:v>47.52799999999954</c:v>
                </c:pt>
                <c:pt idx="259">
                  <c:v>47.54399999999954</c:v>
                </c:pt>
                <c:pt idx="260">
                  <c:v>47.55999999999954</c:v>
                </c:pt>
                <c:pt idx="261">
                  <c:v>47.57599999999954</c:v>
                </c:pt>
                <c:pt idx="262">
                  <c:v>47.59199999999954</c:v>
                </c:pt>
                <c:pt idx="263">
                  <c:v>47.60799999999954</c:v>
                </c:pt>
                <c:pt idx="264">
                  <c:v>47.62399999999953</c:v>
                </c:pt>
                <c:pt idx="265">
                  <c:v>47.63999999999953</c:v>
                </c:pt>
                <c:pt idx="266">
                  <c:v>47.65599999999953</c:v>
                </c:pt>
                <c:pt idx="267">
                  <c:v>47.67199999999953</c:v>
                </c:pt>
                <c:pt idx="268">
                  <c:v>47.68799999999953</c:v>
                </c:pt>
                <c:pt idx="269">
                  <c:v>47.70399999999952</c:v>
                </c:pt>
                <c:pt idx="270">
                  <c:v>47.71999999999952</c:v>
                </c:pt>
                <c:pt idx="271">
                  <c:v>47.73599999999952</c:v>
                </c:pt>
                <c:pt idx="272">
                  <c:v>47.75199999999952</c:v>
                </c:pt>
                <c:pt idx="273">
                  <c:v>47.76799999999952</c:v>
                </c:pt>
                <c:pt idx="274">
                  <c:v>47.78399999999952</c:v>
                </c:pt>
                <c:pt idx="275">
                  <c:v>47.79999999999951</c:v>
                </c:pt>
                <c:pt idx="276">
                  <c:v>47.81599999999951</c:v>
                </c:pt>
                <c:pt idx="277">
                  <c:v>47.83199999999951</c:v>
                </c:pt>
                <c:pt idx="278">
                  <c:v>47.84799999999951</c:v>
                </c:pt>
                <c:pt idx="279">
                  <c:v>47.86399999999951</c:v>
                </c:pt>
                <c:pt idx="280">
                  <c:v>47.87999999999951</c:v>
                </c:pt>
                <c:pt idx="281">
                  <c:v>47.8959999999995</c:v>
                </c:pt>
                <c:pt idx="282">
                  <c:v>47.9119999999995</c:v>
                </c:pt>
                <c:pt idx="283">
                  <c:v>47.9279999999995</c:v>
                </c:pt>
                <c:pt idx="284">
                  <c:v>47.9439999999995</c:v>
                </c:pt>
                <c:pt idx="285">
                  <c:v>47.9599999999995</c:v>
                </c:pt>
                <c:pt idx="286">
                  <c:v>47.9759999999995</c:v>
                </c:pt>
                <c:pt idx="287">
                  <c:v>47.9919999999995</c:v>
                </c:pt>
                <c:pt idx="288">
                  <c:v>48.0079999999995</c:v>
                </c:pt>
                <c:pt idx="289">
                  <c:v>48.02399999999949</c:v>
                </c:pt>
                <c:pt idx="290">
                  <c:v>48.03999999999949</c:v>
                </c:pt>
                <c:pt idx="291">
                  <c:v>48.05599999999949</c:v>
                </c:pt>
                <c:pt idx="292">
                  <c:v>48.07199999999948</c:v>
                </c:pt>
                <c:pt idx="293">
                  <c:v>48.08799999999948</c:v>
                </c:pt>
                <c:pt idx="294">
                  <c:v>48.10399999999948</c:v>
                </c:pt>
                <c:pt idx="295">
                  <c:v>48.11999999999948</c:v>
                </c:pt>
                <c:pt idx="296">
                  <c:v>48.13599999999947</c:v>
                </c:pt>
                <c:pt idx="297">
                  <c:v>48.15199999999948</c:v>
                </c:pt>
                <c:pt idx="298">
                  <c:v>48.16799999999947</c:v>
                </c:pt>
                <c:pt idx="299">
                  <c:v>48.18399999999947</c:v>
                </c:pt>
                <c:pt idx="300">
                  <c:v>48.19999999999947</c:v>
                </c:pt>
                <c:pt idx="301">
                  <c:v>48.21599999999947</c:v>
                </c:pt>
                <c:pt idx="302">
                  <c:v>48.23199999999947</c:v>
                </c:pt>
                <c:pt idx="303">
                  <c:v>48.24799999999946</c:v>
                </c:pt>
                <c:pt idx="304">
                  <c:v>48.26399999999946</c:v>
                </c:pt>
                <c:pt idx="305">
                  <c:v>48.27999999999946</c:v>
                </c:pt>
                <c:pt idx="306">
                  <c:v>48.29599999999945</c:v>
                </c:pt>
                <c:pt idx="307">
                  <c:v>48.31199999999946</c:v>
                </c:pt>
                <c:pt idx="308">
                  <c:v>48.32799999999946</c:v>
                </c:pt>
                <c:pt idx="309">
                  <c:v>48.34399999999945</c:v>
                </c:pt>
                <c:pt idx="310">
                  <c:v>48.35999999999945</c:v>
                </c:pt>
                <c:pt idx="311">
                  <c:v>48.37599999999945</c:v>
                </c:pt>
                <c:pt idx="312">
                  <c:v>48.39199999999945</c:v>
                </c:pt>
                <c:pt idx="313">
                  <c:v>48.40799999999945</c:v>
                </c:pt>
                <c:pt idx="314">
                  <c:v>48.42399999999944</c:v>
                </c:pt>
                <c:pt idx="315">
                  <c:v>48.43999999999944</c:v>
                </c:pt>
                <c:pt idx="316">
                  <c:v>48.45599999999944</c:v>
                </c:pt>
                <c:pt idx="317">
                  <c:v>48.47199999999944</c:v>
                </c:pt>
                <c:pt idx="318">
                  <c:v>48.48799999999944</c:v>
                </c:pt>
                <c:pt idx="319">
                  <c:v>48.50399999999944</c:v>
                </c:pt>
                <c:pt idx="320">
                  <c:v>48.51999999999943</c:v>
                </c:pt>
                <c:pt idx="321">
                  <c:v>48.53599999999943</c:v>
                </c:pt>
                <c:pt idx="322">
                  <c:v>48.55199999999943</c:v>
                </c:pt>
                <c:pt idx="323">
                  <c:v>48.56799999999943</c:v>
                </c:pt>
                <c:pt idx="324">
                  <c:v>48.58399999999943</c:v>
                </c:pt>
                <c:pt idx="325">
                  <c:v>48.59999999999942</c:v>
                </c:pt>
                <c:pt idx="326">
                  <c:v>48.61599999999942</c:v>
                </c:pt>
                <c:pt idx="327">
                  <c:v>48.63199999999942</c:v>
                </c:pt>
                <c:pt idx="328">
                  <c:v>48.64799999999942</c:v>
                </c:pt>
                <c:pt idx="329">
                  <c:v>48.66399999999942</c:v>
                </c:pt>
                <c:pt idx="330">
                  <c:v>48.67999999999942</c:v>
                </c:pt>
                <c:pt idx="331">
                  <c:v>48.69599999999941</c:v>
                </c:pt>
                <c:pt idx="332">
                  <c:v>48.71199999999941</c:v>
                </c:pt>
                <c:pt idx="333">
                  <c:v>48.72799999999941</c:v>
                </c:pt>
                <c:pt idx="334">
                  <c:v>48.74399999999941</c:v>
                </c:pt>
                <c:pt idx="335">
                  <c:v>48.75999999999941</c:v>
                </c:pt>
                <c:pt idx="336">
                  <c:v>48.7759999999994</c:v>
                </c:pt>
                <c:pt idx="337">
                  <c:v>48.7919999999994</c:v>
                </c:pt>
                <c:pt idx="338">
                  <c:v>48.8079999999994</c:v>
                </c:pt>
                <c:pt idx="339">
                  <c:v>48.8239999999994</c:v>
                </c:pt>
                <c:pt idx="340">
                  <c:v>48.8399999999994</c:v>
                </c:pt>
                <c:pt idx="341">
                  <c:v>48.8559999999994</c:v>
                </c:pt>
                <c:pt idx="342">
                  <c:v>48.8719999999994</c:v>
                </c:pt>
                <c:pt idx="343">
                  <c:v>48.88799999999939</c:v>
                </c:pt>
                <c:pt idx="344">
                  <c:v>48.9039999999994</c:v>
                </c:pt>
                <c:pt idx="345">
                  <c:v>48.9199999999994</c:v>
                </c:pt>
                <c:pt idx="346">
                  <c:v>48.93599999999939</c:v>
                </c:pt>
                <c:pt idx="347">
                  <c:v>48.95199999999939</c:v>
                </c:pt>
                <c:pt idx="348">
                  <c:v>48.96799999999939</c:v>
                </c:pt>
                <c:pt idx="349">
                  <c:v>48.98399999999938</c:v>
                </c:pt>
                <c:pt idx="350">
                  <c:v>48.99999999999938</c:v>
                </c:pt>
                <c:pt idx="351">
                  <c:v>49.01599999999938</c:v>
                </c:pt>
                <c:pt idx="352">
                  <c:v>49.03199999999938</c:v>
                </c:pt>
                <c:pt idx="353">
                  <c:v>49.04799999999938</c:v>
                </c:pt>
                <c:pt idx="354">
                  <c:v>49.06399999999937</c:v>
                </c:pt>
                <c:pt idx="355">
                  <c:v>49.07999999999937</c:v>
                </c:pt>
                <c:pt idx="356">
                  <c:v>49.09599999999937</c:v>
                </c:pt>
                <c:pt idx="357">
                  <c:v>49.11199999999937</c:v>
                </c:pt>
                <c:pt idx="358">
                  <c:v>49.12799999999937</c:v>
                </c:pt>
                <c:pt idx="359">
                  <c:v>49.14399999999937</c:v>
                </c:pt>
                <c:pt idx="360">
                  <c:v>49.15999999999936</c:v>
                </c:pt>
                <c:pt idx="361">
                  <c:v>49.17599999999936</c:v>
                </c:pt>
                <c:pt idx="362">
                  <c:v>49.19199999999936</c:v>
                </c:pt>
                <c:pt idx="363">
                  <c:v>49.20799999999936</c:v>
                </c:pt>
                <c:pt idx="364">
                  <c:v>49.22399999999935</c:v>
                </c:pt>
                <c:pt idx="365">
                  <c:v>49.23999999999935</c:v>
                </c:pt>
                <c:pt idx="366">
                  <c:v>49.25599999999935</c:v>
                </c:pt>
                <c:pt idx="367">
                  <c:v>49.27199999999935</c:v>
                </c:pt>
                <c:pt idx="368">
                  <c:v>49.28799999999935</c:v>
                </c:pt>
                <c:pt idx="369">
                  <c:v>49.30399999999935</c:v>
                </c:pt>
                <c:pt idx="370">
                  <c:v>49.31999999999935</c:v>
                </c:pt>
                <c:pt idx="371">
                  <c:v>49.33599999999934</c:v>
                </c:pt>
                <c:pt idx="372">
                  <c:v>49.35199999999934</c:v>
                </c:pt>
                <c:pt idx="373">
                  <c:v>49.36799999999934</c:v>
                </c:pt>
                <c:pt idx="374">
                  <c:v>49.38399999999934</c:v>
                </c:pt>
                <c:pt idx="375">
                  <c:v>49.39999999999934</c:v>
                </c:pt>
                <c:pt idx="376">
                  <c:v>49.41599999999934</c:v>
                </c:pt>
                <c:pt idx="377">
                  <c:v>49.43199999999933</c:v>
                </c:pt>
                <c:pt idx="378">
                  <c:v>49.44799999999933</c:v>
                </c:pt>
                <c:pt idx="379">
                  <c:v>49.46399999999933</c:v>
                </c:pt>
                <c:pt idx="380">
                  <c:v>49.47999999999933</c:v>
                </c:pt>
                <c:pt idx="381">
                  <c:v>49.49599999999932</c:v>
                </c:pt>
                <c:pt idx="382">
                  <c:v>49.51199999999933</c:v>
                </c:pt>
                <c:pt idx="383">
                  <c:v>49.52799999999932</c:v>
                </c:pt>
                <c:pt idx="384">
                  <c:v>49.54399999999932</c:v>
                </c:pt>
                <c:pt idx="385">
                  <c:v>49.55999999999932</c:v>
                </c:pt>
                <c:pt idx="386">
                  <c:v>49.57599999999932</c:v>
                </c:pt>
                <c:pt idx="387">
                  <c:v>49.59199999999932</c:v>
                </c:pt>
                <c:pt idx="388">
                  <c:v>49.60799999999931</c:v>
                </c:pt>
                <c:pt idx="389">
                  <c:v>49.62399999999931</c:v>
                </c:pt>
                <c:pt idx="390">
                  <c:v>49.63999999999931</c:v>
                </c:pt>
                <c:pt idx="391">
                  <c:v>49.65599999999931</c:v>
                </c:pt>
                <c:pt idx="392">
                  <c:v>49.67199999999931</c:v>
                </c:pt>
                <c:pt idx="393">
                  <c:v>49.68799999999931</c:v>
                </c:pt>
                <c:pt idx="394">
                  <c:v>49.7039999999993</c:v>
                </c:pt>
                <c:pt idx="395">
                  <c:v>49.7199999999993</c:v>
                </c:pt>
                <c:pt idx="396">
                  <c:v>49.7359999999993</c:v>
                </c:pt>
                <c:pt idx="397">
                  <c:v>49.7519999999993</c:v>
                </c:pt>
                <c:pt idx="398">
                  <c:v>49.7679999999993</c:v>
                </c:pt>
                <c:pt idx="399">
                  <c:v>49.7839999999993</c:v>
                </c:pt>
                <c:pt idx="400">
                  <c:v>49.7999999999993</c:v>
                </c:pt>
                <c:pt idx="401">
                  <c:v>49.8159999999993</c:v>
                </c:pt>
                <c:pt idx="402">
                  <c:v>49.8319999999993</c:v>
                </c:pt>
                <c:pt idx="403">
                  <c:v>49.84799999999929</c:v>
                </c:pt>
                <c:pt idx="404">
                  <c:v>49.86399999999929</c:v>
                </c:pt>
                <c:pt idx="405">
                  <c:v>49.87999999999928</c:v>
                </c:pt>
                <c:pt idx="406">
                  <c:v>49.89599999999928</c:v>
                </c:pt>
                <c:pt idx="407">
                  <c:v>49.91199999999928</c:v>
                </c:pt>
                <c:pt idx="408">
                  <c:v>49.92799999999928</c:v>
                </c:pt>
                <c:pt idx="409">
                  <c:v>49.94399999999928</c:v>
                </c:pt>
                <c:pt idx="410">
                  <c:v>49.95999999999928</c:v>
                </c:pt>
                <c:pt idx="411">
                  <c:v>49.97599999999927</c:v>
                </c:pt>
                <c:pt idx="412">
                  <c:v>49.99199999999927</c:v>
                </c:pt>
                <c:pt idx="413">
                  <c:v>50.00799999999927</c:v>
                </c:pt>
                <c:pt idx="414">
                  <c:v>50.02399999999927</c:v>
                </c:pt>
                <c:pt idx="415">
                  <c:v>50.03999999999927</c:v>
                </c:pt>
                <c:pt idx="416">
                  <c:v>50.05599999999927</c:v>
                </c:pt>
                <c:pt idx="417">
                  <c:v>50.07199999999926</c:v>
                </c:pt>
                <c:pt idx="418">
                  <c:v>50.08799999999926</c:v>
                </c:pt>
                <c:pt idx="419">
                  <c:v>50.10399999999926</c:v>
                </c:pt>
                <c:pt idx="420">
                  <c:v>50.11999999999926</c:v>
                </c:pt>
                <c:pt idx="421">
                  <c:v>50.13599999999925</c:v>
                </c:pt>
                <c:pt idx="422">
                  <c:v>50.15199999999925</c:v>
                </c:pt>
                <c:pt idx="423">
                  <c:v>50.16799999999925</c:v>
                </c:pt>
                <c:pt idx="424">
                  <c:v>50.18399999999925</c:v>
                </c:pt>
                <c:pt idx="425">
                  <c:v>50.19999999999924</c:v>
                </c:pt>
                <c:pt idx="426">
                  <c:v>50.21599999999924</c:v>
                </c:pt>
                <c:pt idx="427">
                  <c:v>50.23199999999924</c:v>
                </c:pt>
                <c:pt idx="428">
                  <c:v>50.24799999999924</c:v>
                </c:pt>
                <c:pt idx="429">
                  <c:v>50.26399999999924</c:v>
                </c:pt>
                <c:pt idx="430">
                  <c:v>50.27999999999924</c:v>
                </c:pt>
                <c:pt idx="431">
                  <c:v>50.29599999999923</c:v>
                </c:pt>
                <c:pt idx="432">
                  <c:v>50.31199999999924</c:v>
                </c:pt>
                <c:pt idx="433">
                  <c:v>50.32799999999924</c:v>
                </c:pt>
                <c:pt idx="434">
                  <c:v>50.34399999999923</c:v>
                </c:pt>
                <c:pt idx="435">
                  <c:v>50.35999999999923</c:v>
                </c:pt>
                <c:pt idx="436">
                  <c:v>50.37599999999923</c:v>
                </c:pt>
                <c:pt idx="437">
                  <c:v>50.39199999999923</c:v>
                </c:pt>
                <c:pt idx="438">
                  <c:v>50.40799999999923</c:v>
                </c:pt>
                <c:pt idx="439">
                  <c:v>50.42399999999922</c:v>
                </c:pt>
                <c:pt idx="440">
                  <c:v>50.43999999999922</c:v>
                </c:pt>
                <c:pt idx="441">
                  <c:v>50.45599999999922</c:v>
                </c:pt>
                <c:pt idx="442">
                  <c:v>50.47199999999922</c:v>
                </c:pt>
                <c:pt idx="443">
                  <c:v>50.48799999999922</c:v>
                </c:pt>
                <c:pt idx="444">
                  <c:v>50.50399999999922</c:v>
                </c:pt>
                <c:pt idx="445">
                  <c:v>50.51999999999921</c:v>
                </c:pt>
                <c:pt idx="446">
                  <c:v>50.53599999999921</c:v>
                </c:pt>
                <c:pt idx="447">
                  <c:v>50.55199999999921</c:v>
                </c:pt>
                <c:pt idx="448">
                  <c:v>50.56799999999921</c:v>
                </c:pt>
                <c:pt idx="449">
                  <c:v>50.58399999999921</c:v>
                </c:pt>
                <c:pt idx="450">
                  <c:v>50.5999999999992</c:v>
                </c:pt>
              </c:numCache>
            </c:numRef>
          </c:cat>
          <c:val>
            <c:numRef>
              <c:f>computations!$F$3:$F$453</c:f>
              <c:numCache>
                <c:formatCode>General</c:formatCode>
                <c:ptCount val="451"/>
                <c:pt idx="0">
                  <c:v>0.00756836851324317</c:v>
                </c:pt>
                <c:pt idx="1">
                  <c:v>0.0079545486650741</c:v>
                </c:pt>
                <c:pt idx="2">
                  <c:v>0.00835786593999802</c:v>
                </c:pt>
                <c:pt idx="3">
                  <c:v>0.00877893519568342</c:v>
                </c:pt>
                <c:pt idx="4">
                  <c:v>0.00921838559586254</c:v>
                </c:pt>
                <c:pt idx="5">
                  <c:v>0.00967686053874798</c:v>
                </c:pt>
                <c:pt idx="6">
                  <c:v>0.0101550175594528</c:v>
                </c:pt>
                <c:pt idx="7">
                  <c:v>0.010653528205297</c:v>
                </c:pt>
                <c:pt idx="8">
                  <c:v>0.011173077882888</c:v>
                </c:pt>
                <c:pt idx="9">
                  <c:v>0.0117143656758682</c:v>
                </c:pt>
                <c:pt idx="10">
                  <c:v>0.0122781041322356</c:v>
                </c:pt>
                <c:pt idx="11">
                  <c:v>0.0128650190201533</c:v>
                </c:pt>
                <c:pt idx="12">
                  <c:v>0.0134758490511842</c:v>
                </c:pt>
                <c:pt idx="13">
                  <c:v>0.0141113455699038</c:v>
                </c:pt>
                <c:pt idx="14">
                  <c:v>0.0147722722088708</c:v>
                </c:pt>
                <c:pt idx="15">
                  <c:v>0.0154594045079622</c:v>
                </c:pt>
                <c:pt idx="16">
                  <c:v>0.0161735294971084</c:v>
                </c:pt>
                <c:pt idx="17">
                  <c:v>0.0169154452415033</c:v>
                </c:pt>
                <c:pt idx="18">
                  <c:v>0.0176859603484004</c:v>
                </c:pt>
                <c:pt idx="19">
                  <c:v>0.0184858934346501</c:v>
                </c:pt>
                <c:pt idx="20">
                  <c:v>0.0193160725541817</c:v>
                </c:pt>
                <c:pt idx="21">
                  <c:v>0.0201773345846845</c:v>
                </c:pt>
                <c:pt idx="22">
                  <c:v>0.021070524572798</c:v>
                </c:pt>
                <c:pt idx="23">
                  <c:v>0.0219964950371811</c:v>
                </c:pt>
                <c:pt idx="24">
                  <c:v>0.0229561052288972</c:v>
                </c:pt>
                <c:pt idx="25">
                  <c:v>0.0239502203486153</c:v>
                </c:pt>
                <c:pt idx="26">
                  <c:v>0.0249797107202076</c:v>
                </c:pt>
                <c:pt idx="27">
                  <c:v>0.0260454509203935</c:v>
                </c:pt>
                <c:pt idx="28">
                  <c:v>0.0271483188641674</c:v>
                </c:pt>
                <c:pt idx="29">
                  <c:v>0.0282891948458308</c:v>
                </c:pt>
                <c:pt idx="30">
                  <c:v>0.0294689605355383</c:v>
                </c:pt>
                <c:pt idx="31">
                  <c:v>0.0306884979313634</c:v>
                </c:pt>
                <c:pt idx="32">
                  <c:v>0.0319486882669844</c:v>
                </c:pt>
                <c:pt idx="33">
                  <c:v>0.0332504108751969</c:v>
                </c:pt>
                <c:pt idx="34">
                  <c:v>0.0345945420075592</c:v>
                </c:pt>
                <c:pt idx="35">
                  <c:v>0.0359819536105912</c:v>
                </c:pt>
                <c:pt idx="36">
                  <c:v>0.0374135120590565</c:v>
                </c:pt>
                <c:pt idx="37">
                  <c:v>0.0388900768469736</c:v>
                </c:pt>
                <c:pt idx="38">
                  <c:v>0.0404124992371222</c:v>
                </c:pt>
                <c:pt idx="39">
                  <c:v>0.04198162086993</c:v>
                </c:pt>
                <c:pt idx="40">
                  <c:v>0.0435982723327514</c:v>
                </c:pt>
                <c:pt idx="41">
                  <c:v>0.0452632716906754</c:v>
                </c:pt>
                <c:pt idx="42">
                  <c:v>0.0469774229801276</c:v>
                </c:pt>
                <c:pt idx="43">
                  <c:v>0.0487415146666637</c:v>
                </c:pt>
                <c:pt idx="44">
                  <c:v>0.0505563180684822</c:v>
                </c:pt>
                <c:pt idx="45">
                  <c:v>0.0524225857473173</c:v>
                </c:pt>
                <c:pt idx="46">
                  <c:v>0.0543410498685086</c:v>
                </c:pt>
                <c:pt idx="47">
                  <c:v>0.056312420532177</c:v>
                </c:pt>
                <c:pt idx="48">
                  <c:v>0.0583373840775708</c:v>
                </c:pt>
                <c:pt idx="49">
                  <c:v>0.0604166013627847</c:v>
                </c:pt>
                <c:pt idx="50">
                  <c:v>0.0625507060221806</c:v>
                </c:pt>
                <c:pt idx="51">
                  <c:v>0.0647403027039815</c:v>
                </c:pt>
                <c:pt idx="52">
                  <c:v>0.0669859652906332</c:v>
                </c:pt>
                <c:pt idx="53">
                  <c:v>0.0692882351046642</c:v>
                </c:pt>
                <c:pt idx="54">
                  <c:v>0.0716476191028982</c:v>
                </c:pt>
                <c:pt idx="55">
                  <c:v>0.0740645880620012</c:v>
                </c:pt>
                <c:pt idx="56">
                  <c:v>0.0765395747584644</c:v>
                </c:pt>
                <c:pt idx="57">
                  <c:v>0.0790729721462453</c:v>
                </c:pt>
                <c:pt idx="58">
                  <c:v>0.0816651315354005</c:v>
                </c:pt>
                <c:pt idx="59">
                  <c:v>0.0843163607751572</c:v>
                </c:pt>
                <c:pt idx="60">
                  <c:v>0.087026922444971</c:v>
                </c:pt>
                <c:pt idx="61">
                  <c:v>0.0897970320572208</c:v>
                </c:pt>
                <c:pt idx="62">
                  <c:v>0.092626856275283</c:v>
                </c:pt>
                <c:pt idx="63">
                  <c:v>0.0955165111508157</c:v>
                </c:pt>
                <c:pt idx="64">
                  <c:v>0.098466060384163</c:v>
                </c:pt>
                <c:pt idx="65">
                  <c:v>0.101475513611864</c:v>
                </c:pt>
                <c:pt idx="66">
                  <c:v>0.104544824725315</c:v>
                </c:pt>
                <c:pt idx="67">
                  <c:v>0.107673890224695</c:v>
                </c:pt>
                <c:pt idx="68">
                  <c:v>0.110862547612311</c:v>
                </c:pt>
                <c:pt idx="69">
                  <c:v>0.114110573829553</c:v>
                </c:pt>
                <c:pt idx="70">
                  <c:v>0.117417683741699</c:v>
                </c:pt>
                <c:pt idx="71">
                  <c:v>0.120783528674811</c:v>
                </c:pt>
                <c:pt idx="72">
                  <c:v>0.124207695008984</c:v>
                </c:pt>
                <c:pt idx="73">
                  <c:v>0.127689702832214</c:v>
                </c:pt>
                <c:pt idx="74">
                  <c:v>0.131229004659135</c:v>
                </c:pt>
                <c:pt idx="75">
                  <c:v>0.13482498421886</c:v>
                </c:pt>
                <c:pt idx="76">
                  <c:v>0.138476955316123</c:v>
                </c:pt>
                <c:pt idx="77">
                  <c:v>0.142184160769889</c:v>
                </c:pt>
                <c:pt idx="78">
                  <c:v>0.145945771433531</c:v>
                </c:pt>
                <c:pt idx="79">
                  <c:v>0.14976088530061</c:v>
                </c:pt>
                <c:pt idx="80">
                  <c:v>0.153628526700226</c:v>
                </c:pt>
                <c:pt idx="81">
                  <c:v>0.157547645585813</c:v>
                </c:pt>
                <c:pt idx="82">
                  <c:v>0.161517116921131</c:v>
                </c:pt>
                <c:pt idx="83">
                  <c:v>0.165535740167137</c:v>
                </c:pt>
                <c:pt idx="84">
                  <c:v>0.169602238873241</c:v>
                </c:pt>
                <c:pt idx="85">
                  <c:v>0.173715260376357</c:v>
                </c:pt>
                <c:pt idx="86">
                  <c:v>0.177873375610974</c:v>
                </c:pt>
                <c:pt idx="87">
                  <c:v>0.182075079033356</c:v>
                </c:pt>
                <c:pt idx="88">
                  <c:v>0.186318788662742</c:v>
                </c:pt>
                <c:pt idx="89">
                  <c:v>0.190602846242306</c:v>
                </c:pt>
                <c:pt idx="90">
                  <c:v>0.194925517522382</c:v>
                </c:pt>
                <c:pt idx="91">
                  <c:v>0.199284992668281</c:v>
                </c:pt>
                <c:pt idx="92">
                  <c:v>0.203679386794812</c:v>
                </c:pt>
                <c:pt idx="93">
                  <c:v>0.208106740629368</c:v>
                </c:pt>
                <c:pt idx="94">
                  <c:v>0.212565021305238</c:v>
                </c:pt>
                <c:pt idx="95">
                  <c:v>0.217052123286517</c:v>
                </c:pt>
                <c:pt idx="96">
                  <c:v>0.221565869425768</c:v>
                </c:pt>
                <c:pt idx="97">
                  <c:v>0.226104012155294</c:v>
                </c:pt>
                <c:pt idx="98">
                  <c:v>0.230664234812642</c:v>
                </c:pt>
                <c:pt idx="99">
                  <c:v>0.235244153100641</c:v>
                </c:pt>
                <c:pt idx="100">
                  <c:v>0.239841316682029</c:v>
                </c:pt>
                <c:pt idx="101">
                  <c:v>0.244453210908402</c:v>
                </c:pt>
                <c:pt idx="102">
                  <c:v>0.249077258682944</c:v>
                </c:pt>
                <c:pt idx="103">
                  <c:v>0.253710822456083</c:v>
                </c:pt>
                <c:pt idx="104">
                  <c:v>0.258351206352909</c:v>
                </c:pt>
                <c:pt idx="105">
                  <c:v>0.262995658430907</c:v>
                </c:pt>
                <c:pt idx="106">
                  <c:v>0.267641373066207</c:v>
                </c:pt>
                <c:pt idx="107">
                  <c:v>0.272285493466284</c:v>
                </c:pt>
                <c:pt idx="108">
                  <c:v>0.2769251143067</c:v>
                </c:pt>
                <c:pt idx="109">
                  <c:v>0.28155728448918</c:v>
                </c:pt>
                <c:pt idx="110">
                  <c:v>0.286179010017995</c:v>
                </c:pt>
                <c:pt idx="111">
                  <c:v>0.290787256991339</c:v>
                </c:pt>
                <c:pt idx="112">
                  <c:v>0.295378954704041</c:v>
                </c:pt>
                <c:pt idx="113">
                  <c:v>0.299950998857704</c:v>
                </c:pt>
                <c:pt idx="114">
                  <c:v>0.304500254874006</c:v>
                </c:pt>
                <c:pt idx="115">
                  <c:v>0.309023561306673</c:v>
                </c:pt>
                <c:pt idx="116">
                  <c:v>0.313517733347283</c:v>
                </c:pt>
                <c:pt idx="117">
                  <c:v>0.317979566419842</c:v>
                </c:pt>
                <c:pt idx="118">
                  <c:v>0.322405839858763</c:v>
                </c:pt>
                <c:pt idx="119">
                  <c:v>0.326793320664634</c:v>
                </c:pt>
                <c:pt idx="120">
                  <c:v>0.331138767331923</c:v>
                </c:pt>
                <c:pt idx="121">
                  <c:v>0.335438933742513</c:v>
                </c:pt>
                <c:pt idx="122">
                  <c:v>0.339690573118731</c:v>
                </c:pt>
                <c:pt idx="123">
                  <c:v>0.343890442029354</c:v>
                </c:pt>
                <c:pt idx="124">
                  <c:v>0.348035304441821</c:v>
                </c:pt>
                <c:pt idx="125">
                  <c:v>0.352121935813746</c:v>
                </c:pt>
                <c:pt idx="126">
                  <c:v>0.356147127216621</c:v>
                </c:pt>
                <c:pt idx="127">
                  <c:v>0.360107689484455</c:v>
                </c:pt>
                <c:pt idx="128">
                  <c:v>0.364000457379956</c:v>
                </c:pt>
                <c:pt idx="129">
                  <c:v>0.367822293770727</c:v>
                </c:pt>
                <c:pt idx="130">
                  <c:v>0.371570093807865</c:v>
                </c:pt>
                <c:pt idx="131">
                  <c:v>0.375240789099236</c:v>
                </c:pt>
                <c:pt idx="132">
                  <c:v>0.378831351869637</c:v>
                </c:pt>
                <c:pt idx="133">
                  <c:v>0.382338799100023</c:v>
                </c:pt>
                <c:pt idx="134">
                  <c:v>0.385760196637912</c:v>
                </c:pt>
                <c:pt idx="135">
                  <c:v>0.38909266327109</c:v>
                </c:pt>
                <c:pt idx="136">
                  <c:v>0.392333374756733</c:v>
                </c:pt>
                <c:pt idx="137">
                  <c:v>0.395479567798095</c:v>
                </c:pt>
                <c:pt idx="138">
                  <c:v>0.398528543960938</c:v>
                </c:pt>
                <c:pt idx="139">
                  <c:v>0.401477673521972</c:v>
                </c:pt>
                <c:pt idx="140">
                  <c:v>0.404324399241622</c:v>
                </c:pt>
                <c:pt idx="141">
                  <c:v>0.407066240053585</c:v>
                </c:pt>
                <c:pt idx="142">
                  <c:v>0.409700794663706</c:v>
                </c:pt>
                <c:pt idx="143">
                  <c:v>0.412225745050909</c:v>
                </c:pt>
                <c:pt idx="144">
                  <c:v>0.414638859863016</c:v>
                </c:pt>
                <c:pt idx="145">
                  <c:v>0.416937997700518</c:v>
                </c:pt>
                <c:pt idx="146">
                  <c:v>0.419121110281531</c:v>
                </c:pt>
                <c:pt idx="147">
                  <c:v>0.421186245481391</c:v>
                </c:pt>
                <c:pt idx="148">
                  <c:v>0.423131550240576</c:v>
                </c:pt>
                <c:pt idx="149">
                  <c:v>0.424955273334896</c:v>
                </c:pt>
                <c:pt idx="150">
                  <c:v>0.426655768002164</c:v>
                </c:pt>
                <c:pt idx="151">
                  <c:v>0.428231494419812</c:v>
                </c:pt>
                <c:pt idx="152">
                  <c:v>0.42968102202826</c:v>
                </c:pt>
                <c:pt idx="153">
                  <c:v>0.43100303169511</c:v>
                </c:pt>
                <c:pt idx="154">
                  <c:v>0.432196317715603</c:v>
                </c:pt>
                <c:pt idx="155">
                  <c:v>0.433259789645067</c:v>
                </c:pt>
                <c:pt idx="156">
                  <c:v>0.434192473959485</c:v>
                </c:pt>
                <c:pt idx="157">
                  <c:v>0.434993515540623</c:v>
                </c:pt>
                <c:pt idx="158">
                  <c:v>0.435662178982555</c:v>
                </c:pt>
                <c:pt idx="159">
                  <c:v>0.436197849716787</c:v>
                </c:pt>
                <c:pt idx="160">
                  <c:v>0.436600034953579</c:v>
                </c:pt>
                <c:pt idx="161">
                  <c:v>0.436868364437434</c:v>
                </c:pt>
                <c:pt idx="162">
                  <c:v>0.437002591015138</c:v>
                </c:pt>
                <c:pt idx="163">
                  <c:v>0.43700259101514</c:v>
                </c:pt>
                <c:pt idx="164">
                  <c:v>0.436868364437441</c:v>
                </c:pt>
                <c:pt idx="165">
                  <c:v>0.436600034953591</c:v>
                </c:pt>
                <c:pt idx="166">
                  <c:v>0.436197849716804</c:v>
                </c:pt>
                <c:pt idx="167">
                  <c:v>0.435662178982577</c:v>
                </c:pt>
                <c:pt idx="168">
                  <c:v>0.43499351554065</c:v>
                </c:pt>
                <c:pt idx="169">
                  <c:v>0.434192473959516</c:v>
                </c:pt>
                <c:pt idx="170">
                  <c:v>0.433259789645103</c:v>
                </c:pt>
                <c:pt idx="171">
                  <c:v>0.432196317715643</c:v>
                </c:pt>
                <c:pt idx="172">
                  <c:v>0.431003031695156</c:v>
                </c:pt>
                <c:pt idx="173">
                  <c:v>0.42968102202831</c:v>
                </c:pt>
                <c:pt idx="174">
                  <c:v>0.428231494419866</c:v>
                </c:pt>
                <c:pt idx="175">
                  <c:v>0.426655768002223</c:v>
                </c:pt>
                <c:pt idx="176">
                  <c:v>0.424955273334959</c:v>
                </c:pt>
                <c:pt idx="177">
                  <c:v>0.423131550240643</c:v>
                </c:pt>
                <c:pt idx="178">
                  <c:v>0.421186245481464</c:v>
                </c:pt>
                <c:pt idx="179">
                  <c:v>0.419121110281608</c:v>
                </c:pt>
                <c:pt idx="180">
                  <c:v>0.416937997700598</c:v>
                </c:pt>
                <c:pt idx="181">
                  <c:v>0.4146388598631</c:v>
                </c:pt>
                <c:pt idx="182">
                  <c:v>0.412225745050998</c:v>
                </c:pt>
                <c:pt idx="183">
                  <c:v>0.409700794663799</c:v>
                </c:pt>
                <c:pt idx="184">
                  <c:v>0.407066240053681</c:v>
                </c:pt>
                <c:pt idx="185">
                  <c:v>0.404324399241723</c:v>
                </c:pt>
                <c:pt idx="186">
                  <c:v>0.401477673522076</c:v>
                </c:pt>
                <c:pt idx="187">
                  <c:v>0.398528543961046</c:v>
                </c:pt>
                <c:pt idx="188">
                  <c:v>0.395479567798207</c:v>
                </c:pt>
                <c:pt idx="189">
                  <c:v>0.392333374756848</c:v>
                </c:pt>
                <c:pt idx="190">
                  <c:v>0.389092663271208</c:v>
                </c:pt>
                <c:pt idx="191">
                  <c:v>0.385760196638034</c:v>
                </c:pt>
                <c:pt idx="192">
                  <c:v>0.382338799100148</c:v>
                </c:pt>
                <c:pt idx="193">
                  <c:v>0.378831351869765</c:v>
                </c:pt>
                <c:pt idx="194">
                  <c:v>0.375240789099367</c:v>
                </c:pt>
                <c:pt idx="195">
                  <c:v>0.371570093807999</c:v>
                </c:pt>
                <c:pt idx="196">
                  <c:v>0.367822293770863</c:v>
                </c:pt>
                <c:pt idx="197">
                  <c:v>0.364000457380094</c:v>
                </c:pt>
                <c:pt idx="198">
                  <c:v>0.360107689484597</c:v>
                </c:pt>
                <c:pt idx="199">
                  <c:v>0.356147127216765</c:v>
                </c:pt>
                <c:pt idx="200">
                  <c:v>0.352121935813892</c:v>
                </c:pt>
                <c:pt idx="201">
                  <c:v>0.348035304441969</c:v>
                </c:pt>
                <c:pt idx="202">
                  <c:v>0.343890442029504</c:v>
                </c:pt>
                <c:pt idx="203">
                  <c:v>0.339690573118883</c:v>
                </c:pt>
                <c:pt idx="204">
                  <c:v>0.335438933742666</c:v>
                </c:pt>
                <c:pt idx="205">
                  <c:v>0.331138767332079</c:v>
                </c:pt>
                <c:pt idx="206">
                  <c:v>0.326793320664791</c:v>
                </c:pt>
                <c:pt idx="207">
                  <c:v>0.322405839858922</c:v>
                </c:pt>
                <c:pt idx="208">
                  <c:v>0.317979566420002</c:v>
                </c:pt>
                <c:pt idx="209">
                  <c:v>0.313517733347444</c:v>
                </c:pt>
                <c:pt idx="210">
                  <c:v>0.309023561306835</c:v>
                </c:pt>
                <c:pt idx="211">
                  <c:v>0.30450025487417</c:v>
                </c:pt>
                <c:pt idx="212">
                  <c:v>0.299950998857868</c:v>
                </c:pt>
                <c:pt idx="213">
                  <c:v>0.295378954704206</c:v>
                </c:pt>
                <c:pt idx="214">
                  <c:v>0.290787256991504</c:v>
                </c:pt>
                <c:pt idx="215">
                  <c:v>0.286179010018161</c:v>
                </c:pt>
                <c:pt idx="216">
                  <c:v>0.281557284489346</c:v>
                </c:pt>
                <c:pt idx="217">
                  <c:v>0.276925114306867</c:v>
                </c:pt>
                <c:pt idx="218">
                  <c:v>0.272285493466451</c:v>
                </c:pt>
                <c:pt idx="219">
                  <c:v>0.267641373066374</c:v>
                </c:pt>
                <c:pt idx="220">
                  <c:v>0.262995658431074</c:v>
                </c:pt>
                <c:pt idx="221">
                  <c:v>0.258351206353076</c:v>
                </c:pt>
                <c:pt idx="222">
                  <c:v>0.253710822456249</c:v>
                </c:pt>
                <c:pt idx="223">
                  <c:v>0.24907725868311</c:v>
                </c:pt>
                <c:pt idx="224">
                  <c:v>0.244453210908568</c:v>
                </c:pt>
                <c:pt idx="225">
                  <c:v>0.239841316682194</c:v>
                </c:pt>
                <c:pt idx="226">
                  <c:v>0.235244153100806</c:v>
                </c:pt>
                <c:pt idx="227">
                  <c:v>0.230664234812807</c:v>
                </c:pt>
                <c:pt idx="228">
                  <c:v>0.226104012155458</c:v>
                </c:pt>
                <c:pt idx="229">
                  <c:v>0.221565869425931</c:v>
                </c:pt>
                <c:pt idx="230">
                  <c:v>0.217052123286679</c:v>
                </c:pt>
                <c:pt idx="231">
                  <c:v>0.212565021305399</c:v>
                </c:pt>
                <c:pt idx="232">
                  <c:v>0.208106740629527</c:v>
                </c:pt>
                <c:pt idx="233">
                  <c:v>0.20367938679497</c:v>
                </c:pt>
                <c:pt idx="234">
                  <c:v>0.199284992668439</c:v>
                </c:pt>
                <c:pt idx="235">
                  <c:v>0.194925517522538</c:v>
                </c:pt>
                <c:pt idx="236">
                  <c:v>0.190602846242461</c:v>
                </c:pt>
                <c:pt idx="237">
                  <c:v>0.186318788662895</c:v>
                </c:pt>
                <c:pt idx="238">
                  <c:v>0.182075079033508</c:v>
                </c:pt>
                <c:pt idx="239">
                  <c:v>0.177873375611125</c:v>
                </c:pt>
                <c:pt idx="240">
                  <c:v>0.173715260376505</c:v>
                </c:pt>
                <c:pt idx="241">
                  <c:v>0.169602238873388</c:v>
                </c:pt>
                <c:pt idx="242">
                  <c:v>0.165535740167282</c:v>
                </c:pt>
                <c:pt idx="243">
                  <c:v>0.161517116921274</c:v>
                </c:pt>
                <c:pt idx="244">
                  <c:v>0.157547645585955</c:v>
                </c:pt>
                <c:pt idx="245">
                  <c:v>0.153628526700367</c:v>
                </c:pt>
                <c:pt idx="246">
                  <c:v>0.149760885300748</c:v>
                </c:pt>
                <c:pt idx="247">
                  <c:v>0.145945771433668</c:v>
                </c:pt>
                <c:pt idx="248">
                  <c:v>0.142184160770024</c:v>
                </c:pt>
                <c:pt idx="249">
                  <c:v>0.138476955316255</c:v>
                </c:pt>
                <c:pt idx="250">
                  <c:v>0.13482498421899</c:v>
                </c:pt>
                <c:pt idx="251">
                  <c:v>0.131229004659263</c:v>
                </c:pt>
                <c:pt idx="252">
                  <c:v>0.12768970283234</c:v>
                </c:pt>
                <c:pt idx="253">
                  <c:v>0.124207695009108</c:v>
                </c:pt>
                <c:pt idx="254">
                  <c:v>0.120783528674933</c:v>
                </c:pt>
                <c:pt idx="255">
                  <c:v>0.117417683741819</c:v>
                </c:pt>
                <c:pt idx="256">
                  <c:v>0.114110573829671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3"/>
          <c:order val="3"/>
          <c:tx>
            <c:v>alt 2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computations!$E$3:$E$453</c:f>
              <c:numCache>
                <c:formatCode>General</c:formatCode>
                <c:ptCount val="451"/>
                <c:pt idx="0">
                  <c:v>43.4</c:v>
                </c:pt>
                <c:pt idx="1">
                  <c:v>43.416</c:v>
                </c:pt>
                <c:pt idx="2">
                  <c:v>43.432</c:v>
                </c:pt>
                <c:pt idx="3">
                  <c:v>43.448</c:v>
                </c:pt>
                <c:pt idx="4">
                  <c:v>43.464</c:v>
                </c:pt>
                <c:pt idx="5">
                  <c:v>43.47999999999999</c:v>
                </c:pt>
                <c:pt idx="6">
                  <c:v>43.49599999999998</c:v>
                </c:pt>
                <c:pt idx="7">
                  <c:v>43.51199999999999</c:v>
                </c:pt>
                <c:pt idx="8">
                  <c:v>43.52799999999998</c:v>
                </c:pt>
                <c:pt idx="9">
                  <c:v>43.54399999999998</c:v>
                </c:pt>
                <c:pt idx="10">
                  <c:v>43.55999999999998</c:v>
                </c:pt>
                <c:pt idx="11">
                  <c:v>43.57599999999997</c:v>
                </c:pt>
                <c:pt idx="12">
                  <c:v>43.59199999999997</c:v>
                </c:pt>
                <c:pt idx="13">
                  <c:v>43.60799999999997</c:v>
                </c:pt>
                <c:pt idx="14">
                  <c:v>43.62399999999997</c:v>
                </c:pt>
                <c:pt idx="15">
                  <c:v>43.63999999999997</c:v>
                </c:pt>
                <c:pt idx="16">
                  <c:v>43.65599999999997</c:v>
                </c:pt>
                <c:pt idx="17">
                  <c:v>43.67199999999997</c:v>
                </c:pt>
                <c:pt idx="18">
                  <c:v>43.68799999999997</c:v>
                </c:pt>
                <c:pt idx="19">
                  <c:v>43.70399999999996</c:v>
                </c:pt>
                <c:pt idx="20">
                  <c:v>43.71999999999996</c:v>
                </c:pt>
                <c:pt idx="21">
                  <c:v>43.73599999999996</c:v>
                </c:pt>
                <c:pt idx="22">
                  <c:v>43.75199999999996</c:v>
                </c:pt>
                <c:pt idx="23">
                  <c:v>43.76799999999995</c:v>
                </c:pt>
                <c:pt idx="24">
                  <c:v>43.78399999999995</c:v>
                </c:pt>
                <c:pt idx="25">
                  <c:v>43.79999999999995</c:v>
                </c:pt>
                <c:pt idx="26">
                  <c:v>43.81599999999995</c:v>
                </c:pt>
                <c:pt idx="27">
                  <c:v>43.83199999999995</c:v>
                </c:pt>
                <c:pt idx="28">
                  <c:v>43.84799999999995</c:v>
                </c:pt>
                <c:pt idx="29">
                  <c:v>43.86399999999994</c:v>
                </c:pt>
                <c:pt idx="30">
                  <c:v>43.87999999999994</c:v>
                </c:pt>
                <c:pt idx="31">
                  <c:v>43.89599999999994</c:v>
                </c:pt>
                <c:pt idx="32">
                  <c:v>43.91199999999994</c:v>
                </c:pt>
                <c:pt idx="33">
                  <c:v>43.92799999999994</c:v>
                </c:pt>
                <c:pt idx="34">
                  <c:v>43.94399999999994</c:v>
                </c:pt>
                <c:pt idx="35">
                  <c:v>43.95999999999994</c:v>
                </c:pt>
                <c:pt idx="36">
                  <c:v>43.97599999999993</c:v>
                </c:pt>
                <c:pt idx="37">
                  <c:v>43.99199999999993</c:v>
                </c:pt>
                <c:pt idx="38">
                  <c:v>44.00799999999993</c:v>
                </c:pt>
                <c:pt idx="39">
                  <c:v>44.02399999999992</c:v>
                </c:pt>
                <c:pt idx="40">
                  <c:v>44.03999999999992</c:v>
                </c:pt>
                <c:pt idx="41">
                  <c:v>44.05599999999992</c:v>
                </c:pt>
                <c:pt idx="42">
                  <c:v>44.07199999999992</c:v>
                </c:pt>
                <c:pt idx="43">
                  <c:v>44.08799999999992</c:v>
                </c:pt>
                <c:pt idx="44">
                  <c:v>44.10399999999992</c:v>
                </c:pt>
                <c:pt idx="45">
                  <c:v>44.11999999999992</c:v>
                </c:pt>
                <c:pt idx="46">
                  <c:v>44.13599999999991</c:v>
                </c:pt>
                <c:pt idx="47">
                  <c:v>44.15199999999992</c:v>
                </c:pt>
                <c:pt idx="48">
                  <c:v>44.16799999999991</c:v>
                </c:pt>
                <c:pt idx="49">
                  <c:v>44.18399999999991</c:v>
                </c:pt>
                <c:pt idx="50">
                  <c:v>44.1999999999999</c:v>
                </c:pt>
                <c:pt idx="51">
                  <c:v>44.2159999999999</c:v>
                </c:pt>
                <c:pt idx="52">
                  <c:v>44.2319999999999</c:v>
                </c:pt>
                <c:pt idx="53">
                  <c:v>44.2479999999999</c:v>
                </c:pt>
                <c:pt idx="54">
                  <c:v>44.2639999999999</c:v>
                </c:pt>
                <c:pt idx="55">
                  <c:v>44.2799999999999</c:v>
                </c:pt>
                <c:pt idx="56">
                  <c:v>44.2959999999999</c:v>
                </c:pt>
                <c:pt idx="57">
                  <c:v>44.3119999999999</c:v>
                </c:pt>
                <c:pt idx="58">
                  <c:v>44.3279999999999</c:v>
                </c:pt>
                <c:pt idx="59">
                  <c:v>44.3439999999999</c:v>
                </c:pt>
                <c:pt idx="60">
                  <c:v>44.3599999999999</c:v>
                </c:pt>
                <c:pt idx="61">
                  <c:v>44.3759999999999</c:v>
                </c:pt>
                <c:pt idx="62">
                  <c:v>44.39199999999989</c:v>
                </c:pt>
                <c:pt idx="63">
                  <c:v>44.40799999999989</c:v>
                </c:pt>
                <c:pt idx="64">
                  <c:v>44.42399999999988</c:v>
                </c:pt>
                <c:pt idx="65">
                  <c:v>44.43999999999988</c:v>
                </c:pt>
                <c:pt idx="66">
                  <c:v>44.45599999999988</c:v>
                </c:pt>
                <c:pt idx="67">
                  <c:v>44.47199999999988</c:v>
                </c:pt>
                <c:pt idx="68">
                  <c:v>44.48799999999988</c:v>
                </c:pt>
                <c:pt idx="69">
                  <c:v>44.50399999999987</c:v>
                </c:pt>
                <c:pt idx="70">
                  <c:v>44.51999999999987</c:v>
                </c:pt>
                <c:pt idx="71">
                  <c:v>44.53599999999987</c:v>
                </c:pt>
                <c:pt idx="72">
                  <c:v>44.55199999999987</c:v>
                </c:pt>
                <c:pt idx="73">
                  <c:v>44.56799999999987</c:v>
                </c:pt>
                <c:pt idx="74">
                  <c:v>44.58399999999987</c:v>
                </c:pt>
                <c:pt idx="75">
                  <c:v>44.59999999999986</c:v>
                </c:pt>
                <c:pt idx="76">
                  <c:v>44.61599999999986</c:v>
                </c:pt>
                <c:pt idx="77">
                  <c:v>44.63199999999986</c:v>
                </c:pt>
                <c:pt idx="78">
                  <c:v>44.64799999999986</c:v>
                </c:pt>
                <c:pt idx="79">
                  <c:v>44.66399999999985</c:v>
                </c:pt>
                <c:pt idx="80">
                  <c:v>44.67999999999985</c:v>
                </c:pt>
                <c:pt idx="81">
                  <c:v>44.69599999999985</c:v>
                </c:pt>
                <c:pt idx="82">
                  <c:v>44.71199999999985</c:v>
                </c:pt>
                <c:pt idx="83">
                  <c:v>44.72799999999985</c:v>
                </c:pt>
                <c:pt idx="84">
                  <c:v>44.74399999999985</c:v>
                </c:pt>
                <c:pt idx="85">
                  <c:v>44.75999999999984</c:v>
                </c:pt>
                <c:pt idx="86">
                  <c:v>44.77599999999984</c:v>
                </c:pt>
                <c:pt idx="87">
                  <c:v>44.79199999999984</c:v>
                </c:pt>
                <c:pt idx="88">
                  <c:v>44.80799999999984</c:v>
                </c:pt>
                <c:pt idx="89">
                  <c:v>44.82399999999984</c:v>
                </c:pt>
                <c:pt idx="90">
                  <c:v>44.83999999999984</c:v>
                </c:pt>
                <c:pt idx="91">
                  <c:v>44.85599999999984</c:v>
                </c:pt>
                <c:pt idx="92">
                  <c:v>44.87199999999984</c:v>
                </c:pt>
                <c:pt idx="93">
                  <c:v>44.88799999999983</c:v>
                </c:pt>
                <c:pt idx="94">
                  <c:v>44.90399999999983</c:v>
                </c:pt>
                <c:pt idx="95">
                  <c:v>44.91999999999983</c:v>
                </c:pt>
                <c:pt idx="96">
                  <c:v>44.93599999999982</c:v>
                </c:pt>
                <c:pt idx="97">
                  <c:v>44.95199999999983</c:v>
                </c:pt>
                <c:pt idx="98">
                  <c:v>44.96799999999982</c:v>
                </c:pt>
                <c:pt idx="99">
                  <c:v>44.98399999999982</c:v>
                </c:pt>
                <c:pt idx="100">
                  <c:v>44.99999999999982</c:v>
                </c:pt>
                <c:pt idx="101">
                  <c:v>45.01599999999982</c:v>
                </c:pt>
                <c:pt idx="102">
                  <c:v>45.03199999999982</c:v>
                </c:pt>
                <c:pt idx="103">
                  <c:v>45.04799999999982</c:v>
                </c:pt>
                <c:pt idx="104">
                  <c:v>45.06399999999981</c:v>
                </c:pt>
                <c:pt idx="105">
                  <c:v>45.07999999999981</c:v>
                </c:pt>
                <c:pt idx="106">
                  <c:v>45.0959999999998</c:v>
                </c:pt>
                <c:pt idx="107">
                  <c:v>45.11199999999981</c:v>
                </c:pt>
                <c:pt idx="108">
                  <c:v>45.1279999999998</c:v>
                </c:pt>
                <c:pt idx="109">
                  <c:v>45.1439999999998</c:v>
                </c:pt>
                <c:pt idx="110">
                  <c:v>45.1599999999998</c:v>
                </c:pt>
                <c:pt idx="111">
                  <c:v>45.1759999999998</c:v>
                </c:pt>
                <c:pt idx="112">
                  <c:v>45.1919999999998</c:v>
                </c:pt>
                <c:pt idx="113">
                  <c:v>45.2079999999998</c:v>
                </c:pt>
                <c:pt idx="114">
                  <c:v>45.2239999999998</c:v>
                </c:pt>
                <c:pt idx="115">
                  <c:v>45.2399999999998</c:v>
                </c:pt>
                <c:pt idx="116">
                  <c:v>45.2559999999998</c:v>
                </c:pt>
                <c:pt idx="117">
                  <c:v>45.2719999999998</c:v>
                </c:pt>
                <c:pt idx="118">
                  <c:v>45.2879999999998</c:v>
                </c:pt>
                <c:pt idx="119">
                  <c:v>45.30399999999979</c:v>
                </c:pt>
                <c:pt idx="120">
                  <c:v>45.31999999999979</c:v>
                </c:pt>
                <c:pt idx="121">
                  <c:v>45.33599999999978</c:v>
                </c:pt>
                <c:pt idx="122">
                  <c:v>45.35199999999978</c:v>
                </c:pt>
                <c:pt idx="123">
                  <c:v>45.36799999999978</c:v>
                </c:pt>
                <c:pt idx="124">
                  <c:v>45.38399999999978</c:v>
                </c:pt>
                <c:pt idx="125">
                  <c:v>45.39999999999977</c:v>
                </c:pt>
                <c:pt idx="126">
                  <c:v>45.41599999999977</c:v>
                </c:pt>
                <c:pt idx="127">
                  <c:v>45.43199999999977</c:v>
                </c:pt>
                <c:pt idx="128">
                  <c:v>45.44799999999977</c:v>
                </c:pt>
                <c:pt idx="129">
                  <c:v>45.46399999999977</c:v>
                </c:pt>
                <c:pt idx="130">
                  <c:v>45.47999999999977</c:v>
                </c:pt>
                <c:pt idx="131">
                  <c:v>45.49599999999976</c:v>
                </c:pt>
                <c:pt idx="132">
                  <c:v>45.51199999999977</c:v>
                </c:pt>
                <c:pt idx="133">
                  <c:v>45.52799999999976</c:v>
                </c:pt>
                <c:pt idx="134">
                  <c:v>45.54399999999976</c:v>
                </c:pt>
                <c:pt idx="135">
                  <c:v>45.55999999999976</c:v>
                </c:pt>
                <c:pt idx="136">
                  <c:v>45.57599999999975</c:v>
                </c:pt>
                <c:pt idx="137">
                  <c:v>45.59199999999975</c:v>
                </c:pt>
                <c:pt idx="138">
                  <c:v>45.60799999999975</c:v>
                </c:pt>
                <c:pt idx="139">
                  <c:v>45.62399999999975</c:v>
                </c:pt>
                <c:pt idx="140">
                  <c:v>45.63999999999975</c:v>
                </c:pt>
                <c:pt idx="141">
                  <c:v>45.65599999999975</c:v>
                </c:pt>
                <c:pt idx="142">
                  <c:v>45.67199999999974</c:v>
                </c:pt>
                <c:pt idx="143">
                  <c:v>45.68799999999974</c:v>
                </c:pt>
                <c:pt idx="144">
                  <c:v>45.70399999999974</c:v>
                </c:pt>
                <c:pt idx="145">
                  <c:v>45.71999999999974</c:v>
                </c:pt>
                <c:pt idx="146">
                  <c:v>45.73599999999974</c:v>
                </c:pt>
                <c:pt idx="147">
                  <c:v>45.75199999999974</c:v>
                </c:pt>
                <c:pt idx="148">
                  <c:v>45.76799999999973</c:v>
                </c:pt>
                <c:pt idx="149">
                  <c:v>45.78399999999973</c:v>
                </c:pt>
                <c:pt idx="150">
                  <c:v>45.79999999999973</c:v>
                </c:pt>
                <c:pt idx="151">
                  <c:v>45.81599999999973</c:v>
                </c:pt>
                <c:pt idx="152">
                  <c:v>45.83199999999973</c:v>
                </c:pt>
                <c:pt idx="153">
                  <c:v>45.84799999999973</c:v>
                </c:pt>
                <c:pt idx="154">
                  <c:v>45.86399999999972</c:v>
                </c:pt>
                <c:pt idx="155">
                  <c:v>45.87999999999972</c:v>
                </c:pt>
                <c:pt idx="156">
                  <c:v>45.89599999999972</c:v>
                </c:pt>
                <c:pt idx="157">
                  <c:v>45.91199999999972</c:v>
                </c:pt>
                <c:pt idx="158">
                  <c:v>45.92799999999972</c:v>
                </c:pt>
                <c:pt idx="159">
                  <c:v>45.94399999999972</c:v>
                </c:pt>
                <c:pt idx="160">
                  <c:v>45.95999999999972</c:v>
                </c:pt>
                <c:pt idx="161">
                  <c:v>45.97599999999971</c:v>
                </c:pt>
                <c:pt idx="162">
                  <c:v>45.99199999999971</c:v>
                </c:pt>
                <c:pt idx="163">
                  <c:v>46.00799999999971</c:v>
                </c:pt>
                <c:pt idx="164">
                  <c:v>46.0239999999997</c:v>
                </c:pt>
                <c:pt idx="165">
                  <c:v>46.0399999999997</c:v>
                </c:pt>
                <c:pt idx="166">
                  <c:v>46.0559999999997</c:v>
                </c:pt>
                <c:pt idx="167">
                  <c:v>46.0719999999997</c:v>
                </c:pt>
                <c:pt idx="168">
                  <c:v>46.0879999999997</c:v>
                </c:pt>
                <c:pt idx="169">
                  <c:v>46.1039999999997</c:v>
                </c:pt>
                <c:pt idx="170">
                  <c:v>46.1199999999997</c:v>
                </c:pt>
                <c:pt idx="171">
                  <c:v>46.1359999999997</c:v>
                </c:pt>
                <c:pt idx="172">
                  <c:v>46.1519999999997</c:v>
                </c:pt>
                <c:pt idx="173">
                  <c:v>46.1679999999997</c:v>
                </c:pt>
                <c:pt idx="174">
                  <c:v>46.1839999999997</c:v>
                </c:pt>
                <c:pt idx="175">
                  <c:v>46.1999999999997</c:v>
                </c:pt>
                <c:pt idx="176">
                  <c:v>46.21599999999969</c:v>
                </c:pt>
                <c:pt idx="177">
                  <c:v>46.23199999999969</c:v>
                </c:pt>
                <c:pt idx="178">
                  <c:v>46.24799999999968</c:v>
                </c:pt>
                <c:pt idx="179">
                  <c:v>46.26399999999968</c:v>
                </c:pt>
                <c:pt idx="180">
                  <c:v>46.27999999999968</c:v>
                </c:pt>
                <c:pt idx="181">
                  <c:v>46.29599999999967</c:v>
                </c:pt>
                <c:pt idx="182">
                  <c:v>46.31199999999968</c:v>
                </c:pt>
                <c:pt idx="183">
                  <c:v>46.32799999999968</c:v>
                </c:pt>
                <c:pt idx="184">
                  <c:v>46.34399999999967</c:v>
                </c:pt>
                <c:pt idx="185">
                  <c:v>46.35999999999967</c:v>
                </c:pt>
                <c:pt idx="186">
                  <c:v>46.37599999999967</c:v>
                </c:pt>
                <c:pt idx="187">
                  <c:v>46.39199999999967</c:v>
                </c:pt>
                <c:pt idx="188">
                  <c:v>46.40799999999967</c:v>
                </c:pt>
                <c:pt idx="189">
                  <c:v>46.42399999999967</c:v>
                </c:pt>
                <c:pt idx="190">
                  <c:v>46.43999999999966</c:v>
                </c:pt>
                <c:pt idx="191">
                  <c:v>46.45599999999966</c:v>
                </c:pt>
                <c:pt idx="192">
                  <c:v>46.47199999999966</c:v>
                </c:pt>
                <c:pt idx="193">
                  <c:v>46.48799999999966</c:v>
                </c:pt>
                <c:pt idx="194">
                  <c:v>46.50399999999966</c:v>
                </c:pt>
                <c:pt idx="195">
                  <c:v>46.51999999999965</c:v>
                </c:pt>
                <c:pt idx="196">
                  <c:v>46.53599999999965</c:v>
                </c:pt>
                <c:pt idx="197">
                  <c:v>46.55199999999965</c:v>
                </c:pt>
                <c:pt idx="198">
                  <c:v>46.56799999999965</c:v>
                </c:pt>
                <c:pt idx="199">
                  <c:v>46.58399999999965</c:v>
                </c:pt>
                <c:pt idx="200">
                  <c:v>46.59999999999964</c:v>
                </c:pt>
                <c:pt idx="201">
                  <c:v>46.61599999999964</c:v>
                </c:pt>
                <c:pt idx="202">
                  <c:v>46.63199999999964</c:v>
                </c:pt>
                <c:pt idx="203">
                  <c:v>46.64799999999964</c:v>
                </c:pt>
                <c:pt idx="204">
                  <c:v>46.66399999999964</c:v>
                </c:pt>
                <c:pt idx="205">
                  <c:v>46.67999999999964</c:v>
                </c:pt>
                <c:pt idx="206">
                  <c:v>46.69599999999963</c:v>
                </c:pt>
                <c:pt idx="207">
                  <c:v>46.71199999999963</c:v>
                </c:pt>
                <c:pt idx="208">
                  <c:v>46.72799999999963</c:v>
                </c:pt>
                <c:pt idx="209">
                  <c:v>46.74399999999963</c:v>
                </c:pt>
                <c:pt idx="210">
                  <c:v>46.75999999999963</c:v>
                </c:pt>
                <c:pt idx="211">
                  <c:v>46.77599999999962</c:v>
                </c:pt>
                <c:pt idx="212">
                  <c:v>46.79199999999962</c:v>
                </c:pt>
                <c:pt idx="213">
                  <c:v>46.80799999999962</c:v>
                </c:pt>
                <c:pt idx="214">
                  <c:v>46.82399999999962</c:v>
                </c:pt>
                <c:pt idx="215">
                  <c:v>46.83999999999962</c:v>
                </c:pt>
                <c:pt idx="216">
                  <c:v>46.85599999999962</c:v>
                </c:pt>
                <c:pt idx="217">
                  <c:v>46.87199999999962</c:v>
                </c:pt>
                <c:pt idx="218">
                  <c:v>46.88799999999961</c:v>
                </c:pt>
                <c:pt idx="219">
                  <c:v>46.90399999999961</c:v>
                </c:pt>
                <c:pt idx="220">
                  <c:v>46.91999999999961</c:v>
                </c:pt>
                <c:pt idx="221">
                  <c:v>46.93599999999961</c:v>
                </c:pt>
                <c:pt idx="222">
                  <c:v>46.95199999999961</c:v>
                </c:pt>
                <c:pt idx="223">
                  <c:v>46.96799999999961</c:v>
                </c:pt>
                <c:pt idx="224">
                  <c:v>46.9839999999996</c:v>
                </c:pt>
                <c:pt idx="225">
                  <c:v>46.9999999999996</c:v>
                </c:pt>
                <c:pt idx="226">
                  <c:v>47.0159999999996</c:v>
                </c:pt>
                <c:pt idx="227">
                  <c:v>47.0319999999996</c:v>
                </c:pt>
                <c:pt idx="228">
                  <c:v>47.0479999999996</c:v>
                </c:pt>
                <c:pt idx="229">
                  <c:v>47.0639999999996</c:v>
                </c:pt>
                <c:pt idx="230">
                  <c:v>47.0799999999996</c:v>
                </c:pt>
                <c:pt idx="231">
                  <c:v>47.0959999999996</c:v>
                </c:pt>
                <c:pt idx="232">
                  <c:v>47.11199999999959</c:v>
                </c:pt>
                <c:pt idx="233">
                  <c:v>47.12799999999959</c:v>
                </c:pt>
                <c:pt idx="234">
                  <c:v>47.14399999999959</c:v>
                </c:pt>
                <c:pt idx="235">
                  <c:v>47.15999999999958</c:v>
                </c:pt>
                <c:pt idx="236">
                  <c:v>47.17599999999958</c:v>
                </c:pt>
                <c:pt idx="237">
                  <c:v>47.19199999999958</c:v>
                </c:pt>
                <c:pt idx="238">
                  <c:v>47.20799999999958</c:v>
                </c:pt>
                <c:pt idx="239">
                  <c:v>47.22399999999957</c:v>
                </c:pt>
                <c:pt idx="240">
                  <c:v>47.23999999999957</c:v>
                </c:pt>
                <c:pt idx="241">
                  <c:v>47.25599999999957</c:v>
                </c:pt>
                <c:pt idx="242">
                  <c:v>47.27199999999957</c:v>
                </c:pt>
                <c:pt idx="243">
                  <c:v>47.28799999999957</c:v>
                </c:pt>
                <c:pt idx="244">
                  <c:v>47.30399999999957</c:v>
                </c:pt>
                <c:pt idx="245">
                  <c:v>47.31999999999957</c:v>
                </c:pt>
                <c:pt idx="246">
                  <c:v>47.33599999999957</c:v>
                </c:pt>
                <c:pt idx="247">
                  <c:v>47.35199999999956</c:v>
                </c:pt>
                <c:pt idx="248">
                  <c:v>47.36799999999956</c:v>
                </c:pt>
                <c:pt idx="249">
                  <c:v>47.38399999999956</c:v>
                </c:pt>
                <c:pt idx="250">
                  <c:v>47.39999999999956</c:v>
                </c:pt>
                <c:pt idx="251">
                  <c:v>47.41599999999956</c:v>
                </c:pt>
                <c:pt idx="252">
                  <c:v>47.43199999999955</c:v>
                </c:pt>
                <c:pt idx="253">
                  <c:v>47.44799999999955</c:v>
                </c:pt>
                <c:pt idx="254">
                  <c:v>47.46399999999955</c:v>
                </c:pt>
                <c:pt idx="255">
                  <c:v>47.47999999999955</c:v>
                </c:pt>
                <c:pt idx="256">
                  <c:v>47.49599999999954</c:v>
                </c:pt>
                <c:pt idx="257">
                  <c:v>47.51199999999955</c:v>
                </c:pt>
                <c:pt idx="258">
                  <c:v>47.52799999999954</c:v>
                </c:pt>
                <c:pt idx="259">
                  <c:v>47.54399999999954</c:v>
                </c:pt>
                <c:pt idx="260">
                  <c:v>47.55999999999954</c:v>
                </c:pt>
                <c:pt idx="261">
                  <c:v>47.57599999999954</c:v>
                </c:pt>
                <c:pt idx="262">
                  <c:v>47.59199999999954</c:v>
                </c:pt>
                <c:pt idx="263">
                  <c:v>47.60799999999954</c:v>
                </c:pt>
                <c:pt idx="264">
                  <c:v>47.62399999999953</c:v>
                </c:pt>
                <c:pt idx="265">
                  <c:v>47.63999999999953</c:v>
                </c:pt>
                <c:pt idx="266">
                  <c:v>47.65599999999953</c:v>
                </c:pt>
                <c:pt idx="267">
                  <c:v>47.67199999999953</c:v>
                </c:pt>
                <c:pt idx="268">
                  <c:v>47.68799999999953</c:v>
                </c:pt>
                <c:pt idx="269">
                  <c:v>47.70399999999952</c:v>
                </c:pt>
                <c:pt idx="270">
                  <c:v>47.71999999999952</c:v>
                </c:pt>
                <c:pt idx="271">
                  <c:v>47.73599999999952</c:v>
                </c:pt>
                <c:pt idx="272">
                  <c:v>47.75199999999952</c:v>
                </c:pt>
                <c:pt idx="273">
                  <c:v>47.76799999999952</c:v>
                </c:pt>
                <c:pt idx="274">
                  <c:v>47.78399999999952</c:v>
                </c:pt>
                <c:pt idx="275">
                  <c:v>47.79999999999951</c:v>
                </c:pt>
                <c:pt idx="276">
                  <c:v>47.81599999999951</c:v>
                </c:pt>
                <c:pt idx="277">
                  <c:v>47.83199999999951</c:v>
                </c:pt>
                <c:pt idx="278">
                  <c:v>47.84799999999951</c:v>
                </c:pt>
                <c:pt idx="279">
                  <c:v>47.86399999999951</c:v>
                </c:pt>
                <c:pt idx="280">
                  <c:v>47.87999999999951</c:v>
                </c:pt>
                <c:pt idx="281">
                  <c:v>47.8959999999995</c:v>
                </c:pt>
                <c:pt idx="282">
                  <c:v>47.9119999999995</c:v>
                </c:pt>
                <c:pt idx="283">
                  <c:v>47.9279999999995</c:v>
                </c:pt>
                <c:pt idx="284">
                  <c:v>47.9439999999995</c:v>
                </c:pt>
                <c:pt idx="285">
                  <c:v>47.9599999999995</c:v>
                </c:pt>
                <c:pt idx="286">
                  <c:v>47.9759999999995</c:v>
                </c:pt>
                <c:pt idx="287">
                  <c:v>47.9919999999995</c:v>
                </c:pt>
                <c:pt idx="288">
                  <c:v>48.0079999999995</c:v>
                </c:pt>
                <c:pt idx="289">
                  <c:v>48.02399999999949</c:v>
                </c:pt>
                <c:pt idx="290">
                  <c:v>48.03999999999949</c:v>
                </c:pt>
                <c:pt idx="291">
                  <c:v>48.05599999999949</c:v>
                </c:pt>
                <c:pt idx="292">
                  <c:v>48.07199999999948</c:v>
                </c:pt>
                <c:pt idx="293">
                  <c:v>48.08799999999948</c:v>
                </c:pt>
                <c:pt idx="294">
                  <c:v>48.10399999999948</c:v>
                </c:pt>
                <c:pt idx="295">
                  <c:v>48.11999999999948</c:v>
                </c:pt>
                <c:pt idx="296">
                  <c:v>48.13599999999947</c:v>
                </c:pt>
                <c:pt idx="297">
                  <c:v>48.15199999999948</c:v>
                </c:pt>
                <c:pt idx="298">
                  <c:v>48.16799999999947</c:v>
                </c:pt>
                <c:pt idx="299">
                  <c:v>48.18399999999947</c:v>
                </c:pt>
                <c:pt idx="300">
                  <c:v>48.19999999999947</c:v>
                </c:pt>
                <c:pt idx="301">
                  <c:v>48.21599999999947</c:v>
                </c:pt>
                <c:pt idx="302">
                  <c:v>48.23199999999947</c:v>
                </c:pt>
                <c:pt idx="303">
                  <c:v>48.24799999999946</c:v>
                </c:pt>
                <c:pt idx="304">
                  <c:v>48.26399999999946</c:v>
                </c:pt>
                <c:pt idx="305">
                  <c:v>48.27999999999946</c:v>
                </c:pt>
                <c:pt idx="306">
                  <c:v>48.29599999999945</c:v>
                </c:pt>
                <c:pt idx="307">
                  <c:v>48.31199999999946</c:v>
                </c:pt>
                <c:pt idx="308">
                  <c:v>48.32799999999946</c:v>
                </c:pt>
                <c:pt idx="309">
                  <c:v>48.34399999999945</c:v>
                </c:pt>
                <c:pt idx="310">
                  <c:v>48.35999999999945</c:v>
                </c:pt>
                <c:pt idx="311">
                  <c:v>48.37599999999945</c:v>
                </c:pt>
                <c:pt idx="312">
                  <c:v>48.39199999999945</c:v>
                </c:pt>
                <c:pt idx="313">
                  <c:v>48.40799999999945</c:v>
                </c:pt>
                <c:pt idx="314">
                  <c:v>48.42399999999944</c:v>
                </c:pt>
                <c:pt idx="315">
                  <c:v>48.43999999999944</c:v>
                </c:pt>
                <c:pt idx="316">
                  <c:v>48.45599999999944</c:v>
                </c:pt>
                <c:pt idx="317">
                  <c:v>48.47199999999944</c:v>
                </c:pt>
                <c:pt idx="318">
                  <c:v>48.48799999999944</c:v>
                </c:pt>
                <c:pt idx="319">
                  <c:v>48.50399999999944</c:v>
                </c:pt>
                <c:pt idx="320">
                  <c:v>48.51999999999943</c:v>
                </c:pt>
                <c:pt idx="321">
                  <c:v>48.53599999999943</c:v>
                </c:pt>
                <c:pt idx="322">
                  <c:v>48.55199999999943</c:v>
                </c:pt>
                <c:pt idx="323">
                  <c:v>48.56799999999943</c:v>
                </c:pt>
                <c:pt idx="324">
                  <c:v>48.58399999999943</c:v>
                </c:pt>
                <c:pt idx="325">
                  <c:v>48.59999999999942</c:v>
                </c:pt>
                <c:pt idx="326">
                  <c:v>48.61599999999942</c:v>
                </c:pt>
                <c:pt idx="327">
                  <c:v>48.63199999999942</c:v>
                </c:pt>
                <c:pt idx="328">
                  <c:v>48.64799999999942</c:v>
                </c:pt>
                <c:pt idx="329">
                  <c:v>48.66399999999942</c:v>
                </c:pt>
                <c:pt idx="330">
                  <c:v>48.67999999999942</c:v>
                </c:pt>
                <c:pt idx="331">
                  <c:v>48.69599999999941</c:v>
                </c:pt>
                <c:pt idx="332">
                  <c:v>48.71199999999941</c:v>
                </c:pt>
                <c:pt idx="333">
                  <c:v>48.72799999999941</c:v>
                </c:pt>
                <c:pt idx="334">
                  <c:v>48.74399999999941</c:v>
                </c:pt>
                <c:pt idx="335">
                  <c:v>48.75999999999941</c:v>
                </c:pt>
                <c:pt idx="336">
                  <c:v>48.7759999999994</c:v>
                </c:pt>
                <c:pt idx="337">
                  <c:v>48.7919999999994</c:v>
                </c:pt>
                <c:pt idx="338">
                  <c:v>48.8079999999994</c:v>
                </c:pt>
                <c:pt idx="339">
                  <c:v>48.8239999999994</c:v>
                </c:pt>
                <c:pt idx="340">
                  <c:v>48.8399999999994</c:v>
                </c:pt>
                <c:pt idx="341">
                  <c:v>48.8559999999994</c:v>
                </c:pt>
                <c:pt idx="342">
                  <c:v>48.8719999999994</c:v>
                </c:pt>
                <c:pt idx="343">
                  <c:v>48.88799999999939</c:v>
                </c:pt>
                <c:pt idx="344">
                  <c:v>48.9039999999994</c:v>
                </c:pt>
                <c:pt idx="345">
                  <c:v>48.9199999999994</c:v>
                </c:pt>
                <c:pt idx="346">
                  <c:v>48.93599999999939</c:v>
                </c:pt>
                <c:pt idx="347">
                  <c:v>48.95199999999939</c:v>
                </c:pt>
                <c:pt idx="348">
                  <c:v>48.96799999999939</c:v>
                </c:pt>
                <c:pt idx="349">
                  <c:v>48.98399999999938</c:v>
                </c:pt>
                <c:pt idx="350">
                  <c:v>48.99999999999938</c:v>
                </c:pt>
                <c:pt idx="351">
                  <c:v>49.01599999999938</c:v>
                </c:pt>
                <c:pt idx="352">
                  <c:v>49.03199999999938</c:v>
                </c:pt>
                <c:pt idx="353">
                  <c:v>49.04799999999938</c:v>
                </c:pt>
                <c:pt idx="354">
                  <c:v>49.06399999999937</c:v>
                </c:pt>
                <c:pt idx="355">
                  <c:v>49.07999999999937</c:v>
                </c:pt>
                <c:pt idx="356">
                  <c:v>49.09599999999937</c:v>
                </c:pt>
                <c:pt idx="357">
                  <c:v>49.11199999999937</c:v>
                </c:pt>
                <c:pt idx="358">
                  <c:v>49.12799999999937</c:v>
                </c:pt>
                <c:pt idx="359">
                  <c:v>49.14399999999937</c:v>
                </c:pt>
                <c:pt idx="360">
                  <c:v>49.15999999999936</c:v>
                </c:pt>
                <c:pt idx="361">
                  <c:v>49.17599999999936</c:v>
                </c:pt>
                <c:pt idx="362">
                  <c:v>49.19199999999936</c:v>
                </c:pt>
                <c:pt idx="363">
                  <c:v>49.20799999999936</c:v>
                </c:pt>
                <c:pt idx="364">
                  <c:v>49.22399999999935</c:v>
                </c:pt>
                <c:pt idx="365">
                  <c:v>49.23999999999935</c:v>
                </c:pt>
                <c:pt idx="366">
                  <c:v>49.25599999999935</c:v>
                </c:pt>
                <c:pt idx="367">
                  <c:v>49.27199999999935</c:v>
                </c:pt>
                <c:pt idx="368">
                  <c:v>49.28799999999935</c:v>
                </c:pt>
                <c:pt idx="369">
                  <c:v>49.30399999999935</c:v>
                </c:pt>
                <c:pt idx="370">
                  <c:v>49.31999999999935</c:v>
                </c:pt>
                <c:pt idx="371">
                  <c:v>49.33599999999934</c:v>
                </c:pt>
                <c:pt idx="372">
                  <c:v>49.35199999999934</c:v>
                </c:pt>
                <c:pt idx="373">
                  <c:v>49.36799999999934</c:v>
                </c:pt>
                <c:pt idx="374">
                  <c:v>49.38399999999934</c:v>
                </c:pt>
                <c:pt idx="375">
                  <c:v>49.39999999999934</c:v>
                </c:pt>
                <c:pt idx="376">
                  <c:v>49.41599999999934</c:v>
                </c:pt>
                <c:pt idx="377">
                  <c:v>49.43199999999933</c:v>
                </c:pt>
                <c:pt idx="378">
                  <c:v>49.44799999999933</c:v>
                </c:pt>
                <c:pt idx="379">
                  <c:v>49.46399999999933</c:v>
                </c:pt>
                <c:pt idx="380">
                  <c:v>49.47999999999933</c:v>
                </c:pt>
                <c:pt idx="381">
                  <c:v>49.49599999999932</c:v>
                </c:pt>
                <c:pt idx="382">
                  <c:v>49.51199999999933</c:v>
                </c:pt>
                <c:pt idx="383">
                  <c:v>49.52799999999932</c:v>
                </c:pt>
                <c:pt idx="384">
                  <c:v>49.54399999999932</c:v>
                </c:pt>
                <c:pt idx="385">
                  <c:v>49.55999999999932</c:v>
                </c:pt>
                <c:pt idx="386">
                  <c:v>49.57599999999932</c:v>
                </c:pt>
                <c:pt idx="387">
                  <c:v>49.59199999999932</c:v>
                </c:pt>
                <c:pt idx="388">
                  <c:v>49.60799999999931</c:v>
                </c:pt>
                <c:pt idx="389">
                  <c:v>49.62399999999931</c:v>
                </c:pt>
                <c:pt idx="390">
                  <c:v>49.63999999999931</c:v>
                </c:pt>
                <c:pt idx="391">
                  <c:v>49.65599999999931</c:v>
                </c:pt>
                <c:pt idx="392">
                  <c:v>49.67199999999931</c:v>
                </c:pt>
                <c:pt idx="393">
                  <c:v>49.68799999999931</c:v>
                </c:pt>
                <c:pt idx="394">
                  <c:v>49.7039999999993</c:v>
                </c:pt>
                <c:pt idx="395">
                  <c:v>49.7199999999993</c:v>
                </c:pt>
                <c:pt idx="396">
                  <c:v>49.7359999999993</c:v>
                </c:pt>
                <c:pt idx="397">
                  <c:v>49.7519999999993</c:v>
                </c:pt>
                <c:pt idx="398">
                  <c:v>49.7679999999993</c:v>
                </c:pt>
                <c:pt idx="399">
                  <c:v>49.7839999999993</c:v>
                </c:pt>
                <c:pt idx="400">
                  <c:v>49.7999999999993</c:v>
                </c:pt>
                <c:pt idx="401">
                  <c:v>49.8159999999993</c:v>
                </c:pt>
                <c:pt idx="402">
                  <c:v>49.8319999999993</c:v>
                </c:pt>
                <c:pt idx="403">
                  <c:v>49.84799999999929</c:v>
                </c:pt>
                <c:pt idx="404">
                  <c:v>49.86399999999929</c:v>
                </c:pt>
                <c:pt idx="405">
                  <c:v>49.87999999999928</c:v>
                </c:pt>
                <c:pt idx="406">
                  <c:v>49.89599999999928</c:v>
                </c:pt>
                <c:pt idx="407">
                  <c:v>49.91199999999928</c:v>
                </c:pt>
                <c:pt idx="408">
                  <c:v>49.92799999999928</c:v>
                </c:pt>
                <c:pt idx="409">
                  <c:v>49.94399999999928</c:v>
                </c:pt>
                <c:pt idx="410">
                  <c:v>49.95999999999928</c:v>
                </c:pt>
                <c:pt idx="411">
                  <c:v>49.97599999999927</c:v>
                </c:pt>
                <c:pt idx="412">
                  <c:v>49.99199999999927</c:v>
                </c:pt>
                <c:pt idx="413">
                  <c:v>50.00799999999927</c:v>
                </c:pt>
                <c:pt idx="414">
                  <c:v>50.02399999999927</c:v>
                </c:pt>
                <c:pt idx="415">
                  <c:v>50.03999999999927</c:v>
                </c:pt>
                <c:pt idx="416">
                  <c:v>50.05599999999927</c:v>
                </c:pt>
                <c:pt idx="417">
                  <c:v>50.07199999999926</c:v>
                </c:pt>
                <c:pt idx="418">
                  <c:v>50.08799999999926</c:v>
                </c:pt>
                <c:pt idx="419">
                  <c:v>50.10399999999926</c:v>
                </c:pt>
                <c:pt idx="420">
                  <c:v>50.11999999999926</c:v>
                </c:pt>
                <c:pt idx="421">
                  <c:v>50.13599999999925</c:v>
                </c:pt>
                <c:pt idx="422">
                  <c:v>50.15199999999925</c:v>
                </c:pt>
                <c:pt idx="423">
                  <c:v>50.16799999999925</c:v>
                </c:pt>
                <c:pt idx="424">
                  <c:v>50.18399999999925</c:v>
                </c:pt>
                <c:pt idx="425">
                  <c:v>50.19999999999924</c:v>
                </c:pt>
                <c:pt idx="426">
                  <c:v>50.21599999999924</c:v>
                </c:pt>
                <c:pt idx="427">
                  <c:v>50.23199999999924</c:v>
                </c:pt>
                <c:pt idx="428">
                  <c:v>50.24799999999924</c:v>
                </c:pt>
                <c:pt idx="429">
                  <c:v>50.26399999999924</c:v>
                </c:pt>
                <c:pt idx="430">
                  <c:v>50.27999999999924</c:v>
                </c:pt>
                <c:pt idx="431">
                  <c:v>50.29599999999923</c:v>
                </c:pt>
                <c:pt idx="432">
                  <c:v>50.31199999999924</c:v>
                </c:pt>
                <c:pt idx="433">
                  <c:v>50.32799999999924</c:v>
                </c:pt>
                <c:pt idx="434">
                  <c:v>50.34399999999923</c:v>
                </c:pt>
                <c:pt idx="435">
                  <c:v>50.35999999999923</c:v>
                </c:pt>
                <c:pt idx="436">
                  <c:v>50.37599999999923</c:v>
                </c:pt>
                <c:pt idx="437">
                  <c:v>50.39199999999923</c:v>
                </c:pt>
                <c:pt idx="438">
                  <c:v>50.40799999999923</c:v>
                </c:pt>
                <c:pt idx="439">
                  <c:v>50.42399999999922</c:v>
                </c:pt>
                <c:pt idx="440">
                  <c:v>50.43999999999922</c:v>
                </c:pt>
                <c:pt idx="441">
                  <c:v>50.45599999999922</c:v>
                </c:pt>
                <c:pt idx="442">
                  <c:v>50.47199999999922</c:v>
                </c:pt>
                <c:pt idx="443">
                  <c:v>50.48799999999922</c:v>
                </c:pt>
                <c:pt idx="444">
                  <c:v>50.50399999999922</c:v>
                </c:pt>
                <c:pt idx="445">
                  <c:v>50.51999999999921</c:v>
                </c:pt>
                <c:pt idx="446">
                  <c:v>50.53599999999921</c:v>
                </c:pt>
                <c:pt idx="447">
                  <c:v>50.55199999999921</c:v>
                </c:pt>
                <c:pt idx="448">
                  <c:v>50.56799999999921</c:v>
                </c:pt>
                <c:pt idx="449">
                  <c:v>50.58399999999921</c:v>
                </c:pt>
                <c:pt idx="450">
                  <c:v>50.5999999999992</c:v>
                </c:pt>
              </c:numCache>
            </c:numRef>
          </c:cat>
          <c:val>
            <c:numRef>
              <c:f>computations!$I$3:$I$453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0.378831351869588</c:v>
                </c:pt>
                <c:pt idx="258">
                  <c:v>0.382338799099976</c:v>
                </c:pt>
                <c:pt idx="259">
                  <c:v>0.385760196637866</c:v>
                </c:pt>
                <c:pt idx="260">
                  <c:v>0.389092663271044</c:v>
                </c:pt>
                <c:pt idx="261">
                  <c:v>0.392333374756689</c:v>
                </c:pt>
                <c:pt idx="262">
                  <c:v>0.395479567798052</c:v>
                </c:pt>
                <c:pt idx="263">
                  <c:v>0.398528543960897</c:v>
                </c:pt>
                <c:pt idx="264">
                  <c:v>0.401477673521932</c:v>
                </c:pt>
                <c:pt idx="265">
                  <c:v>0.404324399241583</c:v>
                </c:pt>
                <c:pt idx="266">
                  <c:v>0.407066240053548</c:v>
                </c:pt>
                <c:pt idx="267">
                  <c:v>0.409700794663671</c:v>
                </c:pt>
                <c:pt idx="268">
                  <c:v>0.412225745050875</c:v>
                </c:pt>
                <c:pt idx="269">
                  <c:v>0.414638859862983</c:v>
                </c:pt>
                <c:pt idx="270">
                  <c:v>0.416937997700487</c:v>
                </c:pt>
                <c:pt idx="271">
                  <c:v>0.419121110281502</c:v>
                </c:pt>
                <c:pt idx="272">
                  <c:v>0.421186245481364</c:v>
                </c:pt>
                <c:pt idx="273">
                  <c:v>0.42313155024055</c:v>
                </c:pt>
                <c:pt idx="274">
                  <c:v>0.424955273334872</c:v>
                </c:pt>
                <c:pt idx="275">
                  <c:v>0.426655768002141</c:v>
                </c:pt>
                <c:pt idx="276">
                  <c:v>0.428231494419791</c:v>
                </c:pt>
                <c:pt idx="277">
                  <c:v>0.429681022028241</c:v>
                </c:pt>
                <c:pt idx="278">
                  <c:v>0.431003031695093</c:v>
                </c:pt>
                <c:pt idx="279">
                  <c:v>0.432196317715587</c:v>
                </c:pt>
                <c:pt idx="280">
                  <c:v>0.433259789645053</c:v>
                </c:pt>
                <c:pt idx="281">
                  <c:v>0.434192473959473</c:v>
                </c:pt>
                <c:pt idx="282">
                  <c:v>0.434993515540613</c:v>
                </c:pt>
                <c:pt idx="283">
                  <c:v>0.435662178982547</c:v>
                </c:pt>
                <c:pt idx="284">
                  <c:v>0.436197849716781</c:v>
                </c:pt>
                <c:pt idx="285">
                  <c:v>0.436600034953575</c:v>
                </c:pt>
                <c:pt idx="286">
                  <c:v>0.436868364437431</c:v>
                </c:pt>
                <c:pt idx="287">
                  <c:v>0.437002591015137</c:v>
                </c:pt>
                <c:pt idx="288">
                  <c:v>0.437002591015141</c:v>
                </c:pt>
                <c:pt idx="289">
                  <c:v>0.436868364437444</c:v>
                </c:pt>
                <c:pt idx="290">
                  <c:v>0.436600034953596</c:v>
                </c:pt>
                <c:pt idx="291">
                  <c:v>0.436197849716811</c:v>
                </c:pt>
                <c:pt idx="292">
                  <c:v>0.435662178982585</c:v>
                </c:pt>
                <c:pt idx="293">
                  <c:v>0.43499351554066</c:v>
                </c:pt>
                <c:pt idx="294">
                  <c:v>0.434192473959528</c:v>
                </c:pt>
                <c:pt idx="295">
                  <c:v>0.433259789645117</c:v>
                </c:pt>
                <c:pt idx="296">
                  <c:v>0.432196317715659</c:v>
                </c:pt>
                <c:pt idx="297">
                  <c:v>0.431003031695173</c:v>
                </c:pt>
                <c:pt idx="298">
                  <c:v>0.429681022028329</c:v>
                </c:pt>
                <c:pt idx="299">
                  <c:v>0.428231494419887</c:v>
                </c:pt>
                <c:pt idx="300">
                  <c:v>0.426655768002245</c:v>
                </c:pt>
                <c:pt idx="301">
                  <c:v>0.424955273334984</c:v>
                </c:pt>
                <c:pt idx="302">
                  <c:v>0.423131550240669</c:v>
                </c:pt>
                <c:pt idx="303">
                  <c:v>0.421186245481491</c:v>
                </c:pt>
                <c:pt idx="304">
                  <c:v>0.419121110281637</c:v>
                </c:pt>
                <c:pt idx="305">
                  <c:v>0.416937997700629</c:v>
                </c:pt>
                <c:pt idx="306">
                  <c:v>0.414638859863133</c:v>
                </c:pt>
                <c:pt idx="307">
                  <c:v>0.412225745051032</c:v>
                </c:pt>
                <c:pt idx="308">
                  <c:v>0.409700794663835</c:v>
                </c:pt>
                <c:pt idx="309">
                  <c:v>0.407066240053718</c:v>
                </c:pt>
                <c:pt idx="310">
                  <c:v>0.404324399241761</c:v>
                </c:pt>
                <c:pt idx="311">
                  <c:v>0.401477673522116</c:v>
                </c:pt>
                <c:pt idx="312">
                  <c:v>0.398528543961088</c:v>
                </c:pt>
                <c:pt idx="313">
                  <c:v>0.395479567798249</c:v>
                </c:pt>
                <c:pt idx="314">
                  <c:v>0.392333374756892</c:v>
                </c:pt>
                <c:pt idx="315">
                  <c:v>0.389092663271253</c:v>
                </c:pt>
                <c:pt idx="316">
                  <c:v>0.38576019663808</c:v>
                </c:pt>
                <c:pt idx="317">
                  <c:v>0.382338799100196</c:v>
                </c:pt>
                <c:pt idx="318">
                  <c:v>0.378831351869814</c:v>
                </c:pt>
                <c:pt idx="319">
                  <c:v>0.375240789099417</c:v>
                </c:pt>
                <c:pt idx="320">
                  <c:v>0.37157009380805</c:v>
                </c:pt>
                <c:pt idx="321">
                  <c:v>0.367822293770915</c:v>
                </c:pt>
                <c:pt idx="322">
                  <c:v>0.364000457380148</c:v>
                </c:pt>
                <c:pt idx="323">
                  <c:v>0.360107689484651</c:v>
                </c:pt>
                <c:pt idx="324">
                  <c:v>0.35614712721682</c:v>
                </c:pt>
                <c:pt idx="325">
                  <c:v>0.352121935813948</c:v>
                </c:pt>
                <c:pt idx="326">
                  <c:v>0.348035304442025</c:v>
                </c:pt>
                <c:pt idx="327">
                  <c:v>0.343890442029561</c:v>
                </c:pt>
                <c:pt idx="328">
                  <c:v>0.339690573118941</c:v>
                </c:pt>
                <c:pt idx="329">
                  <c:v>0.335438933742725</c:v>
                </c:pt>
                <c:pt idx="330">
                  <c:v>0.331138767332138</c:v>
                </c:pt>
                <c:pt idx="331">
                  <c:v>0.326793320664851</c:v>
                </c:pt>
                <c:pt idx="332">
                  <c:v>0.322405839858982</c:v>
                </c:pt>
                <c:pt idx="333">
                  <c:v>0.317979566420063</c:v>
                </c:pt>
                <c:pt idx="334">
                  <c:v>0.313517733347505</c:v>
                </c:pt>
                <c:pt idx="335">
                  <c:v>0.309023561306897</c:v>
                </c:pt>
                <c:pt idx="336">
                  <c:v>0.304500254874232</c:v>
                </c:pt>
                <c:pt idx="337">
                  <c:v>0.299950998857931</c:v>
                </c:pt>
                <c:pt idx="338">
                  <c:v>0.295378954704269</c:v>
                </c:pt>
                <c:pt idx="339">
                  <c:v>0.290787256991567</c:v>
                </c:pt>
                <c:pt idx="340">
                  <c:v>0.286179010018225</c:v>
                </c:pt>
                <c:pt idx="341">
                  <c:v>0.28155728448941</c:v>
                </c:pt>
                <c:pt idx="342">
                  <c:v>0.276925114306931</c:v>
                </c:pt>
                <c:pt idx="343">
                  <c:v>0.272285493466515</c:v>
                </c:pt>
                <c:pt idx="344">
                  <c:v>0.267641373066438</c:v>
                </c:pt>
                <c:pt idx="345">
                  <c:v>0.262995658431138</c:v>
                </c:pt>
                <c:pt idx="346">
                  <c:v>0.25835120635314</c:v>
                </c:pt>
                <c:pt idx="347">
                  <c:v>0.253710822456313</c:v>
                </c:pt>
                <c:pt idx="348">
                  <c:v>0.249077258683174</c:v>
                </c:pt>
                <c:pt idx="349">
                  <c:v>0.244453210908631</c:v>
                </c:pt>
                <c:pt idx="350">
                  <c:v>0.239841316682258</c:v>
                </c:pt>
                <c:pt idx="351">
                  <c:v>0.23524415310087</c:v>
                </c:pt>
                <c:pt idx="352">
                  <c:v>0.23066423481287</c:v>
                </c:pt>
                <c:pt idx="353">
                  <c:v>0.226104012155521</c:v>
                </c:pt>
                <c:pt idx="354">
                  <c:v>0.221565869425993</c:v>
                </c:pt>
                <c:pt idx="355">
                  <c:v>0.217052123286741</c:v>
                </c:pt>
                <c:pt idx="356">
                  <c:v>0.21256502130546</c:v>
                </c:pt>
                <c:pt idx="357">
                  <c:v>0.208106740629588</c:v>
                </c:pt>
                <c:pt idx="358">
                  <c:v>0.203679386795031</c:v>
                </c:pt>
                <c:pt idx="359">
                  <c:v>0.199284992668499</c:v>
                </c:pt>
                <c:pt idx="360">
                  <c:v>0.194925517522598</c:v>
                </c:pt>
                <c:pt idx="361">
                  <c:v>0.19060284624252</c:v>
                </c:pt>
                <c:pt idx="362">
                  <c:v>0.186318788662954</c:v>
                </c:pt>
                <c:pt idx="363">
                  <c:v>0.182075079033566</c:v>
                </c:pt>
                <c:pt idx="364">
                  <c:v>0.177873375611182</c:v>
                </c:pt>
                <c:pt idx="365">
                  <c:v>0.173715260376562</c:v>
                </c:pt>
                <c:pt idx="366">
                  <c:v>0.169602238873445</c:v>
                </c:pt>
                <c:pt idx="367">
                  <c:v>0.165535740167338</c:v>
                </c:pt>
                <c:pt idx="368">
                  <c:v>0.161517116921329</c:v>
                </c:pt>
                <c:pt idx="369">
                  <c:v>0.157547645586009</c:v>
                </c:pt>
                <c:pt idx="370">
                  <c:v>0.15362852670042</c:v>
                </c:pt>
                <c:pt idx="371">
                  <c:v>0.149760885300801</c:v>
                </c:pt>
                <c:pt idx="372">
                  <c:v>0.14594577143372</c:v>
                </c:pt>
                <c:pt idx="373">
                  <c:v>0.142184160770075</c:v>
                </c:pt>
                <c:pt idx="374">
                  <c:v>0.138476955316306</c:v>
                </c:pt>
                <c:pt idx="375">
                  <c:v>0.13482498421904</c:v>
                </c:pt>
                <c:pt idx="376">
                  <c:v>0.131229004659312</c:v>
                </c:pt>
                <c:pt idx="377">
                  <c:v>0.127689702832388</c:v>
                </c:pt>
                <c:pt idx="378">
                  <c:v>0.124207695009155</c:v>
                </c:pt>
                <c:pt idx="379">
                  <c:v>0.12078352867498</c:v>
                </c:pt>
                <c:pt idx="380">
                  <c:v>0.117417683741865</c:v>
                </c:pt>
                <c:pt idx="381">
                  <c:v>0.114110573829716</c:v>
                </c:pt>
                <c:pt idx="382">
                  <c:v>0.110862547612471</c:v>
                </c:pt>
                <c:pt idx="383">
                  <c:v>0.107673890224852</c:v>
                </c:pt>
                <c:pt idx="384">
                  <c:v>0.104544824725469</c:v>
                </c:pt>
                <c:pt idx="385">
                  <c:v>0.101475513612015</c:v>
                </c:pt>
                <c:pt idx="386">
                  <c:v>0.0984660603843112</c:v>
                </c:pt>
                <c:pt idx="387">
                  <c:v>0.0955165111509609</c:v>
                </c:pt>
                <c:pt idx="388">
                  <c:v>0.0926268562754252</c:v>
                </c:pt>
                <c:pt idx="389">
                  <c:v>0.0897970320573601</c:v>
                </c:pt>
                <c:pt idx="390">
                  <c:v>0.0870269224451074</c:v>
                </c:pt>
                <c:pt idx="391">
                  <c:v>0.0843163607752906</c:v>
                </c:pt>
                <c:pt idx="392">
                  <c:v>0.0816651315355309</c:v>
                </c:pt>
                <c:pt idx="393">
                  <c:v>0.0790729721463727</c:v>
                </c:pt>
                <c:pt idx="394">
                  <c:v>0.076539574758589</c:v>
                </c:pt>
                <c:pt idx="395">
                  <c:v>0.0740645880621229</c:v>
                </c:pt>
                <c:pt idx="396">
                  <c:v>0.071647619103017</c:v>
                </c:pt>
                <c:pt idx="397">
                  <c:v>0.0692882351047801</c:v>
                </c:pt>
                <c:pt idx="398">
                  <c:v>0.0669859652907463</c:v>
                </c:pt>
                <c:pt idx="399">
                  <c:v>0.0647403027040918</c:v>
                </c:pt>
                <c:pt idx="400">
                  <c:v>0.0625507060222881</c:v>
                </c:pt>
                <c:pt idx="401">
                  <c:v>0.0604166013628895</c:v>
                </c:pt>
                <c:pt idx="402">
                  <c:v>0.0583373840776729</c:v>
                </c:pt>
                <c:pt idx="403">
                  <c:v>0.0563124205322763</c:v>
                </c:pt>
                <c:pt idx="404">
                  <c:v>0.0543410498686054</c:v>
                </c:pt>
                <c:pt idx="405">
                  <c:v>0.0524225857474114</c:v>
                </c:pt>
                <c:pt idx="406">
                  <c:v>0.0505563180685737</c:v>
                </c:pt>
                <c:pt idx="407">
                  <c:v>0.0487415146667527</c:v>
                </c:pt>
                <c:pt idx="408">
                  <c:v>0.0469774229802141</c:v>
                </c:pt>
                <c:pt idx="409">
                  <c:v>0.0452632716907594</c:v>
                </c:pt>
                <c:pt idx="410">
                  <c:v>0.0435982723328331</c:v>
                </c:pt>
                <c:pt idx="411">
                  <c:v>0.0419816208700092</c:v>
                </c:pt>
                <c:pt idx="412">
                  <c:v>0.0404124992371991</c:v>
                </c:pt>
                <c:pt idx="413">
                  <c:v>0.0388900768470481</c:v>
                </c:pt>
                <c:pt idx="414">
                  <c:v>0.0374135120591288</c:v>
                </c:pt>
                <c:pt idx="415">
                  <c:v>0.0359819536106613</c:v>
                </c:pt>
                <c:pt idx="416">
                  <c:v>0.0345945420076271</c:v>
                </c:pt>
                <c:pt idx="417">
                  <c:v>0.0332504108752627</c:v>
                </c:pt>
                <c:pt idx="418">
                  <c:v>0.0319486882670481</c:v>
                </c:pt>
                <c:pt idx="419">
                  <c:v>0.030688497931425</c:v>
                </c:pt>
                <c:pt idx="420">
                  <c:v>0.029468960535598</c:v>
                </c:pt>
                <c:pt idx="421">
                  <c:v>0.0282891948458885</c:v>
                </c:pt>
                <c:pt idx="422">
                  <c:v>0.0271483188642232</c:v>
                </c:pt>
                <c:pt idx="423">
                  <c:v>0.0260454509204474</c:v>
                </c:pt>
                <c:pt idx="424">
                  <c:v>0.0249797107202597</c:v>
                </c:pt>
                <c:pt idx="425">
                  <c:v>0.0239502203486656</c:v>
                </c:pt>
                <c:pt idx="426">
                  <c:v>0.0229561052289457</c:v>
                </c:pt>
                <c:pt idx="427">
                  <c:v>0.021996495037228</c:v>
                </c:pt>
                <c:pt idx="428">
                  <c:v>0.0210705245728432</c:v>
                </c:pt>
                <c:pt idx="429">
                  <c:v>0.0201773345847281</c:v>
                </c:pt>
                <c:pt idx="430">
                  <c:v>0.0193160725542237</c:v>
                </c:pt>
                <c:pt idx="431">
                  <c:v>0.0184858934346906</c:v>
                </c:pt>
                <c:pt idx="432">
                  <c:v>0.0176859603484395</c:v>
                </c:pt>
                <c:pt idx="433">
                  <c:v>0.0169154452415409</c:v>
                </c:pt>
                <c:pt idx="434">
                  <c:v>0.0161735294971446</c:v>
                </c:pt>
                <c:pt idx="435">
                  <c:v>0.015459404507997</c:v>
                </c:pt>
                <c:pt idx="436">
                  <c:v>0.0147722722089043</c:v>
                </c:pt>
                <c:pt idx="437">
                  <c:v>0.014111345569936</c:v>
                </c:pt>
                <c:pt idx="438">
                  <c:v>0.0134758490512152</c:v>
                </c:pt>
                <c:pt idx="439">
                  <c:v>0.0128650190201831</c:v>
                </c:pt>
                <c:pt idx="440">
                  <c:v>0.0122781041322642</c:v>
                </c:pt>
                <c:pt idx="441">
                  <c:v>0.0117143656758957</c:v>
                </c:pt>
                <c:pt idx="442">
                  <c:v>0.0111730778829144</c:v>
                </c:pt>
                <c:pt idx="443">
                  <c:v>0.0106535282053223</c:v>
                </c:pt>
                <c:pt idx="444">
                  <c:v>0.0101550175594771</c:v>
                </c:pt>
                <c:pt idx="445">
                  <c:v>0.00967686053877126</c:v>
                </c:pt>
                <c:pt idx="446">
                  <c:v>0.00921838559588487</c:v>
                </c:pt>
                <c:pt idx="447">
                  <c:v>0.00877893519570481</c:v>
                </c:pt>
                <c:pt idx="448">
                  <c:v>0.00835786594001851</c:v>
                </c:pt>
                <c:pt idx="449">
                  <c:v>0.00795454866509372</c:v>
                </c:pt>
                <c:pt idx="450">
                  <c:v>0.00756836851326196</c:v>
                </c:pt>
              </c:numCache>
            </c:numRef>
          </c:val>
        </c:ser>
        <c:ser>
          <c:idx val="4"/>
          <c:order val="4"/>
          <c:tx>
            <c:v>line</c:v>
          </c:tx>
          <c:spPr>
            <a:solidFill>
              <a:srgbClr val="1A1918"/>
            </a:solidFill>
            <a:ln w="38100">
              <a:solidFill>
                <a:srgbClr val="000000"/>
              </a:solidFill>
              <a:prstDash val="solid"/>
            </a:ln>
          </c:spPr>
          <c:val>
            <c:numRef>
              <c:f>computations!$J$3:$J$453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0.52440310921817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5"/>
          <c:order val="5"/>
          <c:tx>
            <c:v>line mu 0</c:v>
          </c:tx>
          <c:spPr>
            <a:noFill/>
            <a:ln w="38100">
              <a:solidFill>
                <a:srgbClr val="00A3DB"/>
              </a:solidFill>
              <a:prstDash val="solid"/>
            </a:ln>
          </c:spPr>
          <c:val>
            <c:numRef>
              <c:f>computations!$K$3:$K$453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0.52440310921817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6"/>
          <c:order val="6"/>
          <c:tx>
            <c:v>line mu 1</c:v>
          </c:tx>
          <c:spPr>
            <a:noFill/>
            <a:ln w="38100">
              <a:solidFill>
                <a:srgbClr val="8A8B8A"/>
              </a:solidFill>
              <a:prstDash val="solid"/>
            </a:ln>
          </c:spPr>
          <c:val>
            <c:numRef>
              <c:f>computations!$L$3:$L$453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0.52440310921817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51273456"/>
        <c:axId val="-2061781184"/>
      </c:areaChart>
      <c:catAx>
        <c:axId val="-195127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61781184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-2061781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-19512734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68927485999317"/>
          <c:y val="0.0481926765799985"/>
          <c:w val="0.888402151214318"/>
          <c:h val="0.799195219951642"/>
        </c:manualLayout>
      </c:layout>
      <c:areaChart>
        <c:grouping val="standard"/>
        <c:varyColors val="0"/>
        <c:ser>
          <c:idx val="1"/>
          <c:order val="0"/>
          <c:tx>
            <c:v>alt 1</c:v>
          </c:tx>
          <c:spPr>
            <a:solidFill>
              <a:srgbClr val="8A8B8A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computations!$O$3:$O$453</c:f>
              <c:numCache>
                <c:formatCode>General</c:formatCode>
                <c:ptCount val="451"/>
                <c:pt idx="0">
                  <c:v>43.4</c:v>
                </c:pt>
                <c:pt idx="1">
                  <c:v>43.416</c:v>
                </c:pt>
                <c:pt idx="2">
                  <c:v>43.432</c:v>
                </c:pt>
                <c:pt idx="3">
                  <c:v>43.448</c:v>
                </c:pt>
                <c:pt idx="4">
                  <c:v>43.464</c:v>
                </c:pt>
                <c:pt idx="5">
                  <c:v>43.47999999999999</c:v>
                </c:pt>
                <c:pt idx="6">
                  <c:v>43.49599999999998</c:v>
                </c:pt>
                <c:pt idx="7">
                  <c:v>43.51199999999999</c:v>
                </c:pt>
                <c:pt idx="8">
                  <c:v>43.52799999999998</c:v>
                </c:pt>
                <c:pt idx="9">
                  <c:v>43.54399999999998</c:v>
                </c:pt>
                <c:pt idx="10">
                  <c:v>43.55999999999998</c:v>
                </c:pt>
                <c:pt idx="11">
                  <c:v>43.57599999999997</c:v>
                </c:pt>
                <c:pt idx="12">
                  <c:v>43.59199999999997</c:v>
                </c:pt>
                <c:pt idx="13">
                  <c:v>43.60799999999997</c:v>
                </c:pt>
                <c:pt idx="14">
                  <c:v>43.62399999999997</c:v>
                </c:pt>
                <c:pt idx="15">
                  <c:v>43.63999999999997</c:v>
                </c:pt>
                <c:pt idx="16">
                  <c:v>43.65599999999997</c:v>
                </c:pt>
                <c:pt idx="17">
                  <c:v>43.67199999999997</c:v>
                </c:pt>
                <c:pt idx="18">
                  <c:v>43.68799999999997</c:v>
                </c:pt>
                <c:pt idx="19">
                  <c:v>43.70399999999996</c:v>
                </c:pt>
                <c:pt idx="20">
                  <c:v>43.71999999999996</c:v>
                </c:pt>
                <c:pt idx="21">
                  <c:v>43.73599999999996</c:v>
                </c:pt>
                <c:pt idx="22">
                  <c:v>43.75199999999996</c:v>
                </c:pt>
                <c:pt idx="23">
                  <c:v>43.76799999999995</c:v>
                </c:pt>
                <c:pt idx="24">
                  <c:v>43.78399999999995</c:v>
                </c:pt>
                <c:pt idx="25">
                  <c:v>43.79999999999995</c:v>
                </c:pt>
                <c:pt idx="26">
                  <c:v>43.81599999999995</c:v>
                </c:pt>
                <c:pt idx="27">
                  <c:v>43.83199999999995</c:v>
                </c:pt>
                <c:pt idx="28">
                  <c:v>43.84799999999995</c:v>
                </c:pt>
                <c:pt idx="29">
                  <c:v>43.86399999999994</c:v>
                </c:pt>
                <c:pt idx="30">
                  <c:v>43.87999999999994</c:v>
                </c:pt>
                <c:pt idx="31">
                  <c:v>43.89599999999994</c:v>
                </c:pt>
                <c:pt idx="32">
                  <c:v>43.91199999999994</c:v>
                </c:pt>
                <c:pt idx="33">
                  <c:v>43.92799999999994</c:v>
                </c:pt>
                <c:pt idx="34">
                  <c:v>43.94399999999994</c:v>
                </c:pt>
                <c:pt idx="35">
                  <c:v>43.95999999999994</c:v>
                </c:pt>
                <c:pt idx="36">
                  <c:v>43.97599999999993</c:v>
                </c:pt>
                <c:pt idx="37">
                  <c:v>43.99199999999993</c:v>
                </c:pt>
                <c:pt idx="38">
                  <c:v>44.00799999999993</c:v>
                </c:pt>
                <c:pt idx="39">
                  <c:v>44.02399999999992</c:v>
                </c:pt>
                <c:pt idx="40">
                  <c:v>44.03999999999992</c:v>
                </c:pt>
                <c:pt idx="41">
                  <c:v>44.05599999999992</c:v>
                </c:pt>
                <c:pt idx="42">
                  <c:v>44.07199999999992</c:v>
                </c:pt>
                <c:pt idx="43">
                  <c:v>44.08799999999992</c:v>
                </c:pt>
                <c:pt idx="44">
                  <c:v>44.10399999999992</c:v>
                </c:pt>
                <c:pt idx="45">
                  <c:v>44.11999999999992</c:v>
                </c:pt>
                <c:pt idx="46">
                  <c:v>44.13599999999991</c:v>
                </c:pt>
                <c:pt idx="47">
                  <c:v>44.15199999999992</c:v>
                </c:pt>
                <c:pt idx="48">
                  <c:v>44.16799999999991</c:v>
                </c:pt>
                <c:pt idx="49">
                  <c:v>44.18399999999991</c:v>
                </c:pt>
                <c:pt idx="50">
                  <c:v>44.1999999999999</c:v>
                </c:pt>
                <c:pt idx="51">
                  <c:v>44.2159999999999</c:v>
                </c:pt>
                <c:pt idx="52">
                  <c:v>44.2319999999999</c:v>
                </c:pt>
                <c:pt idx="53">
                  <c:v>44.2479999999999</c:v>
                </c:pt>
                <c:pt idx="54">
                  <c:v>44.2639999999999</c:v>
                </c:pt>
                <c:pt idx="55">
                  <c:v>44.2799999999999</c:v>
                </c:pt>
                <c:pt idx="56">
                  <c:v>44.2959999999999</c:v>
                </c:pt>
                <c:pt idx="57">
                  <c:v>44.3119999999999</c:v>
                </c:pt>
                <c:pt idx="58">
                  <c:v>44.3279999999999</c:v>
                </c:pt>
                <c:pt idx="59">
                  <c:v>44.3439999999999</c:v>
                </c:pt>
                <c:pt idx="60">
                  <c:v>44.3599999999999</c:v>
                </c:pt>
                <c:pt idx="61">
                  <c:v>44.3759999999999</c:v>
                </c:pt>
                <c:pt idx="62">
                  <c:v>44.39199999999989</c:v>
                </c:pt>
                <c:pt idx="63">
                  <c:v>44.40799999999989</c:v>
                </c:pt>
                <c:pt idx="64">
                  <c:v>44.42399999999988</c:v>
                </c:pt>
                <c:pt idx="65">
                  <c:v>44.43999999999988</c:v>
                </c:pt>
                <c:pt idx="66">
                  <c:v>44.45599999999988</c:v>
                </c:pt>
                <c:pt idx="67">
                  <c:v>44.47199999999988</c:v>
                </c:pt>
                <c:pt idx="68">
                  <c:v>44.48799999999988</c:v>
                </c:pt>
                <c:pt idx="69">
                  <c:v>44.50399999999987</c:v>
                </c:pt>
                <c:pt idx="70">
                  <c:v>44.51999999999987</c:v>
                </c:pt>
                <c:pt idx="71">
                  <c:v>44.53599999999987</c:v>
                </c:pt>
                <c:pt idx="72">
                  <c:v>44.55199999999987</c:v>
                </c:pt>
                <c:pt idx="73">
                  <c:v>44.56799999999987</c:v>
                </c:pt>
                <c:pt idx="74">
                  <c:v>44.58399999999987</c:v>
                </c:pt>
                <c:pt idx="75">
                  <c:v>44.59999999999986</c:v>
                </c:pt>
                <c:pt idx="76">
                  <c:v>44.61599999999986</c:v>
                </c:pt>
                <c:pt idx="77">
                  <c:v>44.63199999999986</c:v>
                </c:pt>
                <c:pt idx="78">
                  <c:v>44.64799999999986</c:v>
                </c:pt>
                <c:pt idx="79">
                  <c:v>44.66399999999985</c:v>
                </c:pt>
                <c:pt idx="80">
                  <c:v>44.67999999999985</c:v>
                </c:pt>
                <c:pt idx="81">
                  <c:v>44.69599999999985</c:v>
                </c:pt>
                <c:pt idx="82">
                  <c:v>44.71199999999985</c:v>
                </c:pt>
                <c:pt idx="83">
                  <c:v>44.72799999999985</c:v>
                </c:pt>
                <c:pt idx="84">
                  <c:v>44.74399999999985</c:v>
                </c:pt>
                <c:pt idx="85">
                  <c:v>44.75999999999984</c:v>
                </c:pt>
                <c:pt idx="86">
                  <c:v>44.77599999999984</c:v>
                </c:pt>
                <c:pt idx="87">
                  <c:v>44.79199999999984</c:v>
                </c:pt>
                <c:pt idx="88">
                  <c:v>44.80799999999984</c:v>
                </c:pt>
                <c:pt idx="89">
                  <c:v>44.82399999999984</c:v>
                </c:pt>
                <c:pt idx="90">
                  <c:v>44.83999999999984</c:v>
                </c:pt>
                <c:pt idx="91">
                  <c:v>44.85599999999984</c:v>
                </c:pt>
                <c:pt idx="92">
                  <c:v>44.87199999999984</c:v>
                </c:pt>
                <c:pt idx="93">
                  <c:v>44.88799999999983</c:v>
                </c:pt>
                <c:pt idx="94">
                  <c:v>44.90399999999983</c:v>
                </c:pt>
                <c:pt idx="95">
                  <c:v>44.91999999999983</c:v>
                </c:pt>
                <c:pt idx="96">
                  <c:v>44.93599999999982</c:v>
                </c:pt>
                <c:pt idx="97">
                  <c:v>44.95199999999983</c:v>
                </c:pt>
                <c:pt idx="98">
                  <c:v>44.96799999999982</c:v>
                </c:pt>
                <c:pt idx="99">
                  <c:v>44.98399999999982</c:v>
                </c:pt>
                <c:pt idx="100">
                  <c:v>44.99999999999982</c:v>
                </c:pt>
                <c:pt idx="101">
                  <c:v>45.01599999999982</c:v>
                </c:pt>
                <c:pt idx="102">
                  <c:v>45.03199999999982</c:v>
                </c:pt>
                <c:pt idx="103">
                  <c:v>45.04799999999982</c:v>
                </c:pt>
                <c:pt idx="104">
                  <c:v>45.06399999999981</c:v>
                </c:pt>
                <c:pt idx="105">
                  <c:v>45.07999999999981</c:v>
                </c:pt>
                <c:pt idx="106">
                  <c:v>45.0959999999998</c:v>
                </c:pt>
                <c:pt idx="107">
                  <c:v>45.11199999999981</c:v>
                </c:pt>
                <c:pt idx="108">
                  <c:v>45.1279999999998</c:v>
                </c:pt>
                <c:pt idx="109">
                  <c:v>45.1439999999998</c:v>
                </c:pt>
                <c:pt idx="110">
                  <c:v>45.1599999999998</c:v>
                </c:pt>
                <c:pt idx="111">
                  <c:v>45.1759999999998</c:v>
                </c:pt>
                <c:pt idx="112">
                  <c:v>45.1919999999998</c:v>
                </c:pt>
                <c:pt idx="113">
                  <c:v>45.2079999999998</c:v>
                </c:pt>
                <c:pt idx="114">
                  <c:v>45.2239999999998</c:v>
                </c:pt>
                <c:pt idx="115">
                  <c:v>45.2399999999998</c:v>
                </c:pt>
                <c:pt idx="116">
                  <c:v>45.2559999999998</c:v>
                </c:pt>
                <c:pt idx="117">
                  <c:v>45.2719999999998</c:v>
                </c:pt>
                <c:pt idx="118">
                  <c:v>45.2879999999998</c:v>
                </c:pt>
                <c:pt idx="119">
                  <c:v>45.30399999999979</c:v>
                </c:pt>
                <c:pt idx="120">
                  <c:v>45.31999999999979</c:v>
                </c:pt>
                <c:pt idx="121">
                  <c:v>45.33599999999978</c:v>
                </c:pt>
                <c:pt idx="122">
                  <c:v>45.35199999999978</c:v>
                </c:pt>
                <c:pt idx="123">
                  <c:v>45.36799999999978</c:v>
                </c:pt>
                <c:pt idx="124">
                  <c:v>45.38399999999978</c:v>
                </c:pt>
                <c:pt idx="125">
                  <c:v>45.39999999999977</c:v>
                </c:pt>
                <c:pt idx="126">
                  <c:v>45.41599999999977</c:v>
                </c:pt>
                <c:pt idx="127">
                  <c:v>45.43199999999977</c:v>
                </c:pt>
                <c:pt idx="128">
                  <c:v>45.44799999999977</c:v>
                </c:pt>
                <c:pt idx="129">
                  <c:v>45.46399999999977</c:v>
                </c:pt>
                <c:pt idx="130">
                  <c:v>45.47999999999977</c:v>
                </c:pt>
                <c:pt idx="131">
                  <c:v>45.49599999999976</c:v>
                </c:pt>
                <c:pt idx="132">
                  <c:v>45.51199999999977</c:v>
                </c:pt>
                <c:pt idx="133">
                  <c:v>45.52799999999976</c:v>
                </c:pt>
                <c:pt idx="134">
                  <c:v>45.54399999999976</c:v>
                </c:pt>
                <c:pt idx="135">
                  <c:v>45.55999999999976</c:v>
                </c:pt>
                <c:pt idx="136">
                  <c:v>45.57599999999975</c:v>
                </c:pt>
                <c:pt idx="137">
                  <c:v>45.59199999999975</c:v>
                </c:pt>
                <c:pt idx="138">
                  <c:v>45.60799999999975</c:v>
                </c:pt>
                <c:pt idx="139">
                  <c:v>45.62399999999975</c:v>
                </c:pt>
                <c:pt idx="140">
                  <c:v>45.63999999999975</c:v>
                </c:pt>
                <c:pt idx="141">
                  <c:v>45.65599999999975</c:v>
                </c:pt>
                <c:pt idx="142">
                  <c:v>45.67199999999974</c:v>
                </c:pt>
                <c:pt idx="143">
                  <c:v>45.68799999999974</c:v>
                </c:pt>
                <c:pt idx="144">
                  <c:v>45.70399999999974</c:v>
                </c:pt>
                <c:pt idx="145">
                  <c:v>45.71999999999974</c:v>
                </c:pt>
                <c:pt idx="146">
                  <c:v>45.73599999999974</c:v>
                </c:pt>
                <c:pt idx="147">
                  <c:v>45.75199999999974</c:v>
                </c:pt>
                <c:pt idx="148">
                  <c:v>45.76799999999973</c:v>
                </c:pt>
                <c:pt idx="149">
                  <c:v>45.78399999999973</c:v>
                </c:pt>
                <c:pt idx="150">
                  <c:v>45.79999999999973</c:v>
                </c:pt>
                <c:pt idx="151">
                  <c:v>45.81599999999973</c:v>
                </c:pt>
                <c:pt idx="152">
                  <c:v>45.83199999999973</c:v>
                </c:pt>
                <c:pt idx="153">
                  <c:v>45.84799999999973</c:v>
                </c:pt>
                <c:pt idx="154">
                  <c:v>45.86399999999972</c:v>
                </c:pt>
                <c:pt idx="155">
                  <c:v>45.87999999999972</c:v>
                </c:pt>
                <c:pt idx="156">
                  <c:v>45.89599999999972</c:v>
                </c:pt>
                <c:pt idx="157">
                  <c:v>45.91199999999972</c:v>
                </c:pt>
                <c:pt idx="158">
                  <c:v>45.92799999999972</c:v>
                </c:pt>
                <c:pt idx="159">
                  <c:v>45.94399999999972</c:v>
                </c:pt>
                <c:pt idx="160">
                  <c:v>45.95999999999972</c:v>
                </c:pt>
                <c:pt idx="161">
                  <c:v>45.97599999999971</c:v>
                </c:pt>
                <c:pt idx="162">
                  <c:v>45.99199999999971</c:v>
                </c:pt>
                <c:pt idx="163">
                  <c:v>46.00799999999971</c:v>
                </c:pt>
                <c:pt idx="164">
                  <c:v>46.0239999999997</c:v>
                </c:pt>
                <c:pt idx="165">
                  <c:v>46.0399999999997</c:v>
                </c:pt>
                <c:pt idx="166">
                  <c:v>46.0559999999997</c:v>
                </c:pt>
                <c:pt idx="167">
                  <c:v>46.0719999999997</c:v>
                </c:pt>
                <c:pt idx="168">
                  <c:v>46.0879999999997</c:v>
                </c:pt>
                <c:pt idx="169">
                  <c:v>46.1039999999997</c:v>
                </c:pt>
                <c:pt idx="170">
                  <c:v>46.1199999999997</c:v>
                </c:pt>
                <c:pt idx="171">
                  <c:v>46.1359999999997</c:v>
                </c:pt>
                <c:pt idx="172">
                  <c:v>46.1519999999997</c:v>
                </c:pt>
                <c:pt idx="173">
                  <c:v>46.1679999999997</c:v>
                </c:pt>
                <c:pt idx="174">
                  <c:v>46.1839999999997</c:v>
                </c:pt>
                <c:pt idx="175">
                  <c:v>46.1999999999997</c:v>
                </c:pt>
                <c:pt idx="176">
                  <c:v>46.21599999999969</c:v>
                </c:pt>
                <c:pt idx="177">
                  <c:v>46.23199999999969</c:v>
                </c:pt>
                <c:pt idx="178">
                  <c:v>46.24799999999968</c:v>
                </c:pt>
                <c:pt idx="179">
                  <c:v>46.26399999999968</c:v>
                </c:pt>
                <c:pt idx="180">
                  <c:v>46.27999999999968</c:v>
                </c:pt>
                <c:pt idx="181">
                  <c:v>46.29599999999967</c:v>
                </c:pt>
                <c:pt idx="182">
                  <c:v>46.31199999999968</c:v>
                </c:pt>
                <c:pt idx="183">
                  <c:v>46.32799999999968</c:v>
                </c:pt>
                <c:pt idx="184">
                  <c:v>46.34399999999967</c:v>
                </c:pt>
                <c:pt idx="185">
                  <c:v>46.35999999999967</c:v>
                </c:pt>
                <c:pt idx="186">
                  <c:v>46.37599999999967</c:v>
                </c:pt>
                <c:pt idx="187">
                  <c:v>46.39199999999967</c:v>
                </c:pt>
                <c:pt idx="188">
                  <c:v>46.40799999999967</c:v>
                </c:pt>
                <c:pt idx="189">
                  <c:v>46.42399999999967</c:v>
                </c:pt>
                <c:pt idx="190">
                  <c:v>46.43999999999966</c:v>
                </c:pt>
                <c:pt idx="191">
                  <c:v>46.45599999999966</c:v>
                </c:pt>
                <c:pt idx="192">
                  <c:v>46.47199999999966</c:v>
                </c:pt>
                <c:pt idx="193">
                  <c:v>46.48799999999966</c:v>
                </c:pt>
                <c:pt idx="194">
                  <c:v>46.50399999999966</c:v>
                </c:pt>
                <c:pt idx="195">
                  <c:v>46.51999999999965</c:v>
                </c:pt>
                <c:pt idx="196">
                  <c:v>46.53599999999965</c:v>
                </c:pt>
                <c:pt idx="197">
                  <c:v>46.55199999999965</c:v>
                </c:pt>
                <c:pt idx="198">
                  <c:v>46.56799999999965</c:v>
                </c:pt>
                <c:pt idx="199">
                  <c:v>46.58399999999965</c:v>
                </c:pt>
                <c:pt idx="200">
                  <c:v>46.59999999999964</c:v>
                </c:pt>
                <c:pt idx="201">
                  <c:v>46.61599999999964</c:v>
                </c:pt>
                <c:pt idx="202">
                  <c:v>46.63199999999964</c:v>
                </c:pt>
                <c:pt idx="203">
                  <c:v>46.64799999999964</c:v>
                </c:pt>
                <c:pt idx="204">
                  <c:v>46.66399999999964</c:v>
                </c:pt>
                <c:pt idx="205">
                  <c:v>46.67999999999964</c:v>
                </c:pt>
                <c:pt idx="206">
                  <c:v>46.69599999999963</c:v>
                </c:pt>
                <c:pt idx="207">
                  <c:v>46.71199999999963</c:v>
                </c:pt>
                <c:pt idx="208">
                  <c:v>46.72799999999963</c:v>
                </c:pt>
                <c:pt idx="209">
                  <c:v>46.74399999999963</c:v>
                </c:pt>
                <c:pt idx="210">
                  <c:v>46.75999999999963</c:v>
                </c:pt>
                <c:pt idx="211">
                  <c:v>46.77599999999962</c:v>
                </c:pt>
                <c:pt idx="212">
                  <c:v>46.79199999999962</c:v>
                </c:pt>
                <c:pt idx="213">
                  <c:v>46.80799999999962</c:v>
                </c:pt>
                <c:pt idx="214">
                  <c:v>46.82399999999962</c:v>
                </c:pt>
                <c:pt idx="215">
                  <c:v>46.83999999999962</c:v>
                </c:pt>
                <c:pt idx="216">
                  <c:v>46.85599999999962</c:v>
                </c:pt>
                <c:pt idx="217">
                  <c:v>46.87199999999962</c:v>
                </c:pt>
                <c:pt idx="218">
                  <c:v>46.88799999999961</c:v>
                </c:pt>
                <c:pt idx="219">
                  <c:v>46.90399999999961</c:v>
                </c:pt>
                <c:pt idx="220">
                  <c:v>46.91999999999961</c:v>
                </c:pt>
                <c:pt idx="221">
                  <c:v>46.93599999999961</c:v>
                </c:pt>
                <c:pt idx="222">
                  <c:v>46.95199999999961</c:v>
                </c:pt>
                <c:pt idx="223">
                  <c:v>46.96799999999961</c:v>
                </c:pt>
                <c:pt idx="224">
                  <c:v>46.9839999999996</c:v>
                </c:pt>
                <c:pt idx="225">
                  <c:v>46.9999999999996</c:v>
                </c:pt>
                <c:pt idx="226">
                  <c:v>47.0159999999996</c:v>
                </c:pt>
                <c:pt idx="227">
                  <c:v>47.0319999999996</c:v>
                </c:pt>
                <c:pt idx="228">
                  <c:v>47.0479999999996</c:v>
                </c:pt>
                <c:pt idx="229">
                  <c:v>47.0639999999996</c:v>
                </c:pt>
                <c:pt idx="230">
                  <c:v>47.0799999999996</c:v>
                </c:pt>
                <c:pt idx="231">
                  <c:v>47.0959999999996</c:v>
                </c:pt>
                <c:pt idx="232">
                  <c:v>47.11199999999959</c:v>
                </c:pt>
                <c:pt idx="233">
                  <c:v>47.12799999999959</c:v>
                </c:pt>
                <c:pt idx="234">
                  <c:v>47.14399999999959</c:v>
                </c:pt>
                <c:pt idx="235">
                  <c:v>47.15999999999958</c:v>
                </c:pt>
                <c:pt idx="236">
                  <c:v>47.17599999999958</c:v>
                </c:pt>
                <c:pt idx="237">
                  <c:v>47.19199999999958</c:v>
                </c:pt>
                <c:pt idx="238">
                  <c:v>47.20799999999958</c:v>
                </c:pt>
                <c:pt idx="239">
                  <c:v>47.22399999999957</c:v>
                </c:pt>
                <c:pt idx="240">
                  <c:v>47.23999999999957</c:v>
                </c:pt>
                <c:pt idx="241">
                  <c:v>47.25599999999957</c:v>
                </c:pt>
                <c:pt idx="242">
                  <c:v>47.27199999999957</c:v>
                </c:pt>
                <c:pt idx="243">
                  <c:v>47.28799999999957</c:v>
                </c:pt>
                <c:pt idx="244">
                  <c:v>47.30399999999957</c:v>
                </c:pt>
                <c:pt idx="245">
                  <c:v>47.31999999999957</c:v>
                </c:pt>
                <c:pt idx="246">
                  <c:v>47.33599999999957</c:v>
                </c:pt>
                <c:pt idx="247">
                  <c:v>47.35199999999956</c:v>
                </c:pt>
                <c:pt idx="248">
                  <c:v>47.36799999999956</c:v>
                </c:pt>
                <c:pt idx="249">
                  <c:v>47.38399999999956</c:v>
                </c:pt>
                <c:pt idx="250">
                  <c:v>47.39999999999956</c:v>
                </c:pt>
                <c:pt idx="251">
                  <c:v>47.41599999999956</c:v>
                </c:pt>
                <c:pt idx="252">
                  <c:v>47.43199999999955</c:v>
                </c:pt>
                <c:pt idx="253">
                  <c:v>47.44799999999955</c:v>
                </c:pt>
                <c:pt idx="254">
                  <c:v>47.46399999999955</c:v>
                </c:pt>
                <c:pt idx="255">
                  <c:v>47.47999999999955</c:v>
                </c:pt>
                <c:pt idx="256">
                  <c:v>47.49599999999954</c:v>
                </c:pt>
                <c:pt idx="257">
                  <c:v>47.51199999999955</c:v>
                </c:pt>
                <c:pt idx="258">
                  <c:v>47.52799999999954</c:v>
                </c:pt>
                <c:pt idx="259">
                  <c:v>47.54399999999954</c:v>
                </c:pt>
                <c:pt idx="260">
                  <c:v>47.55999999999954</c:v>
                </c:pt>
                <c:pt idx="261">
                  <c:v>47.57599999999954</c:v>
                </c:pt>
                <c:pt idx="262">
                  <c:v>47.59199999999954</c:v>
                </c:pt>
                <c:pt idx="263">
                  <c:v>47.60799999999954</c:v>
                </c:pt>
                <c:pt idx="264">
                  <c:v>47.62399999999953</c:v>
                </c:pt>
                <c:pt idx="265">
                  <c:v>47.63999999999953</c:v>
                </c:pt>
                <c:pt idx="266">
                  <c:v>47.65599999999953</c:v>
                </c:pt>
                <c:pt idx="267">
                  <c:v>47.67199999999953</c:v>
                </c:pt>
                <c:pt idx="268">
                  <c:v>47.68799999999953</c:v>
                </c:pt>
                <c:pt idx="269">
                  <c:v>47.70399999999952</c:v>
                </c:pt>
                <c:pt idx="270">
                  <c:v>47.71999999999952</c:v>
                </c:pt>
                <c:pt idx="271">
                  <c:v>47.73599999999952</c:v>
                </c:pt>
                <c:pt idx="272">
                  <c:v>47.75199999999952</c:v>
                </c:pt>
                <c:pt idx="273">
                  <c:v>47.76799999999952</c:v>
                </c:pt>
                <c:pt idx="274">
                  <c:v>47.78399999999952</c:v>
                </c:pt>
                <c:pt idx="275">
                  <c:v>47.79999999999951</c:v>
                </c:pt>
                <c:pt idx="276">
                  <c:v>47.81599999999951</c:v>
                </c:pt>
                <c:pt idx="277">
                  <c:v>47.83199999999951</c:v>
                </c:pt>
                <c:pt idx="278">
                  <c:v>47.84799999999951</c:v>
                </c:pt>
                <c:pt idx="279">
                  <c:v>47.86399999999951</c:v>
                </c:pt>
                <c:pt idx="280">
                  <c:v>47.87999999999951</c:v>
                </c:pt>
                <c:pt idx="281">
                  <c:v>47.8959999999995</c:v>
                </c:pt>
                <c:pt idx="282">
                  <c:v>47.9119999999995</c:v>
                </c:pt>
                <c:pt idx="283">
                  <c:v>47.9279999999995</c:v>
                </c:pt>
                <c:pt idx="284">
                  <c:v>47.9439999999995</c:v>
                </c:pt>
                <c:pt idx="285">
                  <c:v>47.9599999999995</c:v>
                </c:pt>
                <c:pt idx="286">
                  <c:v>47.9759999999995</c:v>
                </c:pt>
                <c:pt idx="287">
                  <c:v>47.9919999999995</c:v>
                </c:pt>
                <c:pt idx="288">
                  <c:v>48.0079999999995</c:v>
                </c:pt>
                <c:pt idx="289">
                  <c:v>48.02399999999949</c:v>
                </c:pt>
                <c:pt idx="290">
                  <c:v>48.03999999999949</c:v>
                </c:pt>
                <c:pt idx="291">
                  <c:v>48.05599999999949</c:v>
                </c:pt>
                <c:pt idx="292">
                  <c:v>48.07199999999948</c:v>
                </c:pt>
                <c:pt idx="293">
                  <c:v>48.08799999999948</c:v>
                </c:pt>
                <c:pt idx="294">
                  <c:v>48.10399999999948</c:v>
                </c:pt>
                <c:pt idx="295">
                  <c:v>48.11999999999948</c:v>
                </c:pt>
                <c:pt idx="296">
                  <c:v>48.13599999999947</c:v>
                </c:pt>
                <c:pt idx="297">
                  <c:v>48.15199999999948</c:v>
                </c:pt>
                <c:pt idx="298">
                  <c:v>48.16799999999947</c:v>
                </c:pt>
                <c:pt idx="299">
                  <c:v>48.18399999999947</c:v>
                </c:pt>
                <c:pt idx="300">
                  <c:v>48.19999999999947</c:v>
                </c:pt>
                <c:pt idx="301">
                  <c:v>48.21599999999947</c:v>
                </c:pt>
                <c:pt idx="302">
                  <c:v>48.23199999999947</c:v>
                </c:pt>
                <c:pt idx="303">
                  <c:v>48.24799999999946</c:v>
                </c:pt>
                <c:pt idx="304">
                  <c:v>48.26399999999946</c:v>
                </c:pt>
                <c:pt idx="305">
                  <c:v>48.27999999999946</c:v>
                </c:pt>
                <c:pt idx="306">
                  <c:v>48.29599999999945</c:v>
                </c:pt>
                <c:pt idx="307">
                  <c:v>48.31199999999946</c:v>
                </c:pt>
                <c:pt idx="308">
                  <c:v>48.32799999999946</c:v>
                </c:pt>
                <c:pt idx="309">
                  <c:v>48.34399999999945</c:v>
                </c:pt>
                <c:pt idx="310">
                  <c:v>48.35999999999945</c:v>
                </c:pt>
                <c:pt idx="311">
                  <c:v>48.37599999999945</c:v>
                </c:pt>
                <c:pt idx="312">
                  <c:v>48.39199999999945</c:v>
                </c:pt>
                <c:pt idx="313">
                  <c:v>48.40799999999945</c:v>
                </c:pt>
                <c:pt idx="314">
                  <c:v>48.42399999999944</c:v>
                </c:pt>
                <c:pt idx="315">
                  <c:v>48.43999999999944</c:v>
                </c:pt>
                <c:pt idx="316">
                  <c:v>48.45599999999944</c:v>
                </c:pt>
                <c:pt idx="317">
                  <c:v>48.47199999999944</c:v>
                </c:pt>
                <c:pt idx="318">
                  <c:v>48.48799999999944</c:v>
                </c:pt>
                <c:pt idx="319">
                  <c:v>48.50399999999944</c:v>
                </c:pt>
                <c:pt idx="320">
                  <c:v>48.51999999999943</c:v>
                </c:pt>
                <c:pt idx="321">
                  <c:v>48.53599999999943</c:v>
                </c:pt>
                <c:pt idx="322">
                  <c:v>48.55199999999943</c:v>
                </c:pt>
                <c:pt idx="323">
                  <c:v>48.56799999999943</c:v>
                </c:pt>
                <c:pt idx="324">
                  <c:v>48.58399999999943</c:v>
                </c:pt>
                <c:pt idx="325">
                  <c:v>48.59999999999942</c:v>
                </c:pt>
                <c:pt idx="326">
                  <c:v>48.61599999999942</c:v>
                </c:pt>
                <c:pt idx="327">
                  <c:v>48.63199999999942</c:v>
                </c:pt>
                <c:pt idx="328">
                  <c:v>48.64799999999942</c:v>
                </c:pt>
                <c:pt idx="329">
                  <c:v>48.66399999999942</c:v>
                </c:pt>
                <c:pt idx="330">
                  <c:v>48.67999999999942</c:v>
                </c:pt>
                <c:pt idx="331">
                  <c:v>48.69599999999941</c:v>
                </c:pt>
                <c:pt idx="332">
                  <c:v>48.71199999999941</c:v>
                </c:pt>
                <c:pt idx="333">
                  <c:v>48.72799999999941</c:v>
                </c:pt>
                <c:pt idx="334">
                  <c:v>48.74399999999941</c:v>
                </c:pt>
                <c:pt idx="335">
                  <c:v>48.75999999999941</c:v>
                </c:pt>
                <c:pt idx="336">
                  <c:v>48.7759999999994</c:v>
                </c:pt>
                <c:pt idx="337">
                  <c:v>48.7919999999994</c:v>
                </c:pt>
                <c:pt idx="338">
                  <c:v>48.8079999999994</c:v>
                </c:pt>
                <c:pt idx="339">
                  <c:v>48.8239999999994</c:v>
                </c:pt>
                <c:pt idx="340">
                  <c:v>48.8399999999994</c:v>
                </c:pt>
                <c:pt idx="341">
                  <c:v>48.8559999999994</c:v>
                </c:pt>
                <c:pt idx="342">
                  <c:v>48.8719999999994</c:v>
                </c:pt>
                <c:pt idx="343">
                  <c:v>48.88799999999939</c:v>
                </c:pt>
                <c:pt idx="344">
                  <c:v>48.9039999999994</c:v>
                </c:pt>
                <c:pt idx="345">
                  <c:v>48.9199999999994</c:v>
                </c:pt>
                <c:pt idx="346">
                  <c:v>48.93599999999939</c:v>
                </c:pt>
                <c:pt idx="347">
                  <c:v>48.95199999999939</c:v>
                </c:pt>
                <c:pt idx="348">
                  <c:v>48.96799999999939</c:v>
                </c:pt>
                <c:pt idx="349">
                  <c:v>48.98399999999938</c:v>
                </c:pt>
                <c:pt idx="350">
                  <c:v>48.99999999999938</c:v>
                </c:pt>
                <c:pt idx="351">
                  <c:v>49.01599999999938</c:v>
                </c:pt>
                <c:pt idx="352">
                  <c:v>49.03199999999938</c:v>
                </c:pt>
                <c:pt idx="353">
                  <c:v>49.04799999999938</c:v>
                </c:pt>
                <c:pt idx="354">
                  <c:v>49.06399999999937</c:v>
                </c:pt>
                <c:pt idx="355">
                  <c:v>49.07999999999937</c:v>
                </c:pt>
                <c:pt idx="356">
                  <c:v>49.09599999999937</c:v>
                </c:pt>
                <c:pt idx="357">
                  <c:v>49.11199999999937</c:v>
                </c:pt>
                <c:pt idx="358">
                  <c:v>49.12799999999937</c:v>
                </c:pt>
                <c:pt idx="359">
                  <c:v>49.14399999999937</c:v>
                </c:pt>
                <c:pt idx="360">
                  <c:v>49.15999999999936</c:v>
                </c:pt>
                <c:pt idx="361">
                  <c:v>49.17599999999936</c:v>
                </c:pt>
                <c:pt idx="362">
                  <c:v>49.19199999999936</c:v>
                </c:pt>
                <c:pt idx="363">
                  <c:v>49.20799999999936</c:v>
                </c:pt>
                <c:pt idx="364">
                  <c:v>49.22399999999935</c:v>
                </c:pt>
                <c:pt idx="365">
                  <c:v>49.23999999999935</c:v>
                </c:pt>
                <c:pt idx="366">
                  <c:v>49.25599999999935</c:v>
                </c:pt>
                <c:pt idx="367">
                  <c:v>49.27199999999935</c:v>
                </c:pt>
                <c:pt idx="368">
                  <c:v>49.28799999999935</c:v>
                </c:pt>
                <c:pt idx="369">
                  <c:v>49.30399999999935</c:v>
                </c:pt>
                <c:pt idx="370">
                  <c:v>49.31999999999935</c:v>
                </c:pt>
                <c:pt idx="371">
                  <c:v>49.33599999999934</c:v>
                </c:pt>
                <c:pt idx="372">
                  <c:v>49.35199999999934</c:v>
                </c:pt>
                <c:pt idx="373">
                  <c:v>49.36799999999934</c:v>
                </c:pt>
                <c:pt idx="374">
                  <c:v>49.38399999999934</c:v>
                </c:pt>
                <c:pt idx="375">
                  <c:v>49.39999999999934</c:v>
                </c:pt>
                <c:pt idx="376">
                  <c:v>49.41599999999934</c:v>
                </c:pt>
                <c:pt idx="377">
                  <c:v>49.43199999999933</c:v>
                </c:pt>
                <c:pt idx="378">
                  <c:v>49.44799999999933</c:v>
                </c:pt>
                <c:pt idx="379">
                  <c:v>49.46399999999933</c:v>
                </c:pt>
                <c:pt idx="380">
                  <c:v>49.47999999999933</c:v>
                </c:pt>
                <c:pt idx="381">
                  <c:v>49.49599999999932</c:v>
                </c:pt>
                <c:pt idx="382">
                  <c:v>49.51199999999933</c:v>
                </c:pt>
                <c:pt idx="383">
                  <c:v>49.52799999999932</c:v>
                </c:pt>
                <c:pt idx="384">
                  <c:v>49.54399999999932</c:v>
                </c:pt>
                <c:pt idx="385">
                  <c:v>49.55999999999932</c:v>
                </c:pt>
                <c:pt idx="386">
                  <c:v>49.57599999999932</c:v>
                </c:pt>
                <c:pt idx="387">
                  <c:v>49.59199999999932</c:v>
                </c:pt>
                <c:pt idx="388">
                  <c:v>49.60799999999931</c:v>
                </c:pt>
                <c:pt idx="389">
                  <c:v>49.62399999999931</c:v>
                </c:pt>
                <c:pt idx="390">
                  <c:v>49.63999999999931</c:v>
                </c:pt>
                <c:pt idx="391">
                  <c:v>49.65599999999931</c:v>
                </c:pt>
                <c:pt idx="392">
                  <c:v>49.67199999999931</c:v>
                </c:pt>
                <c:pt idx="393">
                  <c:v>49.68799999999931</c:v>
                </c:pt>
                <c:pt idx="394">
                  <c:v>49.7039999999993</c:v>
                </c:pt>
                <c:pt idx="395">
                  <c:v>49.7199999999993</c:v>
                </c:pt>
                <c:pt idx="396">
                  <c:v>49.7359999999993</c:v>
                </c:pt>
                <c:pt idx="397">
                  <c:v>49.7519999999993</c:v>
                </c:pt>
                <c:pt idx="398">
                  <c:v>49.7679999999993</c:v>
                </c:pt>
                <c:pt idx="399">
                  <c:v>49.7839999999993</c:v>
                </c:pt>
                <c:pt idx="400">
                  <c:v>49.7999999999993</c:v>
                </c:pt>
                <c:pt idx="401">
                  <c:v>49.8159999999993</c:v>
                </c:pt>
                <c:pt idx="402">
                  <c:v>49.8319999999993</c:v>
                </c:pt>
                <c:pt idx="403">
                  <c:v>49.84799999999929</c:v>
                </c:pt>
                <c:pt idx="404">
                  <c:v>49.86399999999929</c:v>
                </c:pt>
                <c:pt idx="405">
                  <c:v>49.87999999999928</c:v>
                </c:pt>
                <c:pt idx="406">
                  <c:v>49.89599999999928</c:v>
                </c:pt>
                <c:pt idx="407">
                  <c:v>49.91199999999928</c:v>
                </c:pt>
                <c:pt idx="408">
                  <c:v>49.92799999999928</c:v>
                </c:pt>
                <c:pt idx="409">
                  <c:v>49.94399999999928</c:v>
                </c:pt>
                <c:pt idx="410">
                  <c:v>49.95999999999928</c:v>
                </c:pt>
                <c:pt idx="411">
                  <c:v>49.97599999999927</c:v>
                </c:pt>
                <c:pt idx="412">
                  <c:v>49.99199999999927</c:v>
                </c:pt>
                <c:pt idx="413">
                  <c:v>50.00799999999927</c:v>
                </c:pt>
                <c:pt idx="414">
                  <c:v>50.02399999999927</c:v>
                </c:pt>
                <c:pt idx="415">
                  <c:v>50.03999999999927</c:v>
                </c:pt>
                <c:pt idx="416">
                  <c:v>50.05599999999927</c:v>
                </c:pt>
                <c:pt idx="417">
                  <c:v>50.07199999999926</c:v>
                </c:pt>
                <c:pt idx="418">
                  <c:v>50.08799999999926</c:v>
                </c:pt>
                <c:pt idx="419">
                  <c:v>50.10399999999926</c:v>
                </c:pt>
                <c:pt idx="420">
                  <c:v>50.11999999999926</c:v>
                </c:pt>
                <c:pt idx="421">
                  <c:v>50.13599999999925</c:v>
                </c:pt>
                <c:pt idx="422">
                  <c:v>50.15199999999925</c:v>
                </c:pt>
                <c:pt idx="423">
                  <c:v>50.16799999999925</c:v>
                </c:pt>
                <c:pt idx="424">
                  <c:v>50.18399999999925</c:v>
                </c:pt>
                <c:pt idx="425">
                  <c:v>50.19999999999924</c:v>
                </c:pt>
                <c:pt idx="426">
                  <c:v>50.21599999999924</c:v>
                </c:pt>
                <c:pt idx="427">
                  <c:v>50.23199999999924</c:v>
                </c:pt>
                <c:pt idx="428">
                  <c:v>50.24799999999924</c:v>
                </c:pt>
                <c:pt idx="429">
                  <c:v>50.26399999999924</c:v>
                </c:pt>
                <c:pt idx="430">
                  <c:v>50.27999999999924</c:v>
                </c:pt>
                <c:pt idx="431">
                  <c:v>50.29599999999923</c:v>
                </c:pt>
                <c:pt idx="432">
                  <c:v>50.31199999999924</c:v>
                </c:pt>
                <c:pt idx="433">
                  <c:v>50.32799999999924</c:v>
                </c:pt>
                <c:pt idx="434">
                  <c:v>50.34399999999923</c:v>
                </c:pt>
                <c:pt idx="435">
                  <c:v>50.35999999999923</c:v>
                </c:pt>
                <c:pt idx="436">
                  <c:v>50.37599999999923</c:v>
                </c:pt>
                <c:pt idx="437">
                  <c:v>50.39199999999923</c:v>
                </c:pt>
                <c:pt idx="438">
                  <c:v>50.40799999999923</c:v>
                </c:pt>
                <c:pt idx="439">
                  <c:v>50.42399999999922</c:v>
                </c:pt>
                <c:pt idx="440">
                  <c:v>50.43999999999922</c:v>
                </c:pt>
                <c:pt idx="441">
                  <c:v>50.45599999999922</c:v>
                </c:pt>
                <c:pt idx="442">
                  <c:v>50.47199999999922</c:v>
                </c:pt>
                <c:pt idx="443">
                  <c:v>50.48799999999922</c:v>
                </c:pt>
                <c:pt idx="444">
                  <c:v>50.50399999999922</c:v>
                </c:pt>
                <c:pt idx="445">
                  <c:v>50.51999999999921</c:v>
                </c:pt>
                <c:pt idx="446">
                  <c:v>50.53599999999921</c:v>
                </c:pt>
                <c:pt idx="447">
                  <c:v>50.55199999999921</c:v>
                </c:pt>
                <c:pt idx="448">
                  <c:v>50.56799999999921</c:v>
                </c:pt>
                <c:pt idx="449">
                  <c:v>50.58399999999921</c:v>
                </c:pt>
                <c:pt idx="450">
                  <c:v>50.5999999999992</c:v>
                </c:pt>
              </c:numCache>
            </c:numRef>
          </c:cat>
          <c:val>
            <c:numRef>
              <c:f>computations!$R$3:$R$453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0.375240789099367</c:v>
                </c:pt>
                <c:pt idx="195">
                  <c:v>0.371570093807999</c:v>
                </c:pt>
                <c:pt idx="196">
                  <c:v>0.367822293770863</c:v>
                </c:pt>
                <c:pt idx="197">
                  <c:v>0.364000457380094</c:v>
                </c:pt>
                <c:pt idx="198">
                  <c:v>0.360107689484597</c:v>
                </c:pt>
                <c:pt idx="199">
                  <c:v>0.356147127216765</c:v>
                </c:pt>
                <c:pt idx="200">
                  <c:v>0.352121935813892</c:v>
                </c:pt>
                <c:pt idx="201">
                  <c:v>0.348035304441969</c:v>
                </c:pt>
                <c:pt idx="202">
                  <c:v>0.343890442029504</c:v>
                </c:pt>
                <c:pt idx="203">
                  <c:v>0.339690573118883</c:v>
                </c:pt>
                <c:pt idx="204">
                  <c:v>0.335438933742666</c:v>
                </c:pt>
                <c:pt idx="205">
                  <c:v>0.331138767332079</c:v>
                </c:pt>
                <c:pt idx="206">
                  <c:v>0.326793320664791</c:v>
                </c:pt>
                <c:pt idx="207">
                  <c:v>0.322405839858922</c:v>
                </c:pt>
                <c:pt idx="208">
                  <c:v>0.317979566420002</c:v>
                </c:pt>
                <c:pt idx="209">
                  <c:v>0.313517733347444</c:v>
                </c:pt>
                <c:pt idx="210">
                  <c:v>0.309023561306835</c:v>
                </c:pt>
                <c:pt idx="211">
                  <c:v>0.30450025487417</c:v>
                </c:pt>
                <c:pt idx="212">
                  <c:v>0.299950998857868</c:v>
                </c:pt>
                <c:pt idx="213">
                  <c:v>0.295378954704206</c:v>
                </c:pt>
                <c:pt idx="214">
                  <c:v>0.290787256991504</c:v>
                </c:pt>
                <c:pt idx="215">
                  <c:v>0.286179010018161</c:v>
                </c:pt>
                <c:pt idx="216">
                  <c:v>0.281557284489346</c:v>
                </c:pt>
                <c:pt idx="217">
                  <c:v>0.276925114306867</c:v>
                </c:pt>
                <c:pt idx="218">
                  <c:v>0.272285493466451</c:v>
                </c:pt>
                <c:pt idx="219">
                  <c:v>0.267641373066374</c:v>
                </c:pt>
                <c:pt idx="220">
                  <c:v>0.262995658431074</c:v>
                </c:pt>
                <c:pt idx="221">
                  <c:v>0.258351206353076</c:v>
                </c:pt>
                <c:pt idx="222">
                  <c:v>0.253710822456249</c:v>
                </c:pt>
                <c:pt idx="223">
                  <c:v>0.24907725868311</c:v>
                </c:pt>
                <c:pt idx="224">
                  <c:v>0.244453210908568</c:v>
                </c:pt>
                <c:pt idx="225">
                  <c:v>0.239841316682194</c:v>
                </c:pt>
                <c:pt idx="226">
                  <c:v>0.235244153100806</c:v>
                </c:pt>
                <c:pt idx="227">
                  <c:v>0.230664234812807</c:v>
                </c:pt>
                <c:pt idx="228">
                  <c:v>0.226104012155458</c:v>
                </c:pt>
                <c:pt idx="229">
                  <c:v>0.221565869425931</c:v>
                </c:pt>
                <c:pt idx="230">
                  <c:v>0.217052123286679</c:v>
                </c:pt>
                <c:pt idx="231">
                  <c:v>0.212565021305399</c:v>
                </c:pt>
                <c:pt idx="232">
                  <c:v>0.208106740629527</c:v>
                </c:pt>
                <c:pt idx="233">
                  <c:v>0.20367938679497</c:v>
                </c:pt>
                <c:pt idx="234">
                  <c:v>0.199284992668439</c:v>
                </c:pt>
                <c:pt idx="235">
                  <c:v>0.194925517522538</c:v>
                </c:pt>
                <c:pt idx="236">
                  <c:v>0.190602846242461</c:v>
                </c:pt>
                <c:pt idx="237">
                  <c:v>0.186318788662895</c:v>
                </c:pt>
                <c:pt idx="238">
                  <c:v>0.182075079033508</c:v>
                </c:pt>
                <c:pt idx="239">
                  <c:v>0.177873375611125</c:v>
                </c:pt>
                <c:pt idx="240">
                  <c:v>0.173715260376505</c:v>
                </c:pt>
                <c:pt idx="241">
                  <c:v>0.169602238873388</c:v>
                </c:pt>
                <c:pt idx="242">
                  <c:v>0.165535740167282</c:v>
                </c:pt>
                <c:pt idx="243">
                  <c:v>0.161517116921274</c:v>
                </c:pt>
                <c:pt idx="244">
                  <c:v>0.157547645585955</c:v>
                </c:pt>
                <c:pt idx="245">
                  <c:v>0.153628526700367</c:v>
                </c:pt>
                <c:pt idx="246">
                  <c:v>0.149760885300748</c:v>
                </c:pt>
                <c:pt idx="247">
                  <c:v>0.145945771433668</c:v>
                </c:pt>
                <c:pt idx="248">
                  <c:v>0.142184160770024</c:v>
                </c:pt>
                <c:pt idx="249">
                  <c:v>0.138476955316255</c:v>
                </c:pt>
                <c:pt idx="250">
                  <c:v>0.13482498421899</c:v>
                </c:pt>
                <c:pt idx="251">
                  <c:v>0.131229004659263</c:v>
                </c:pt>
                <c:pt idx="252">
                  <c:v>0.12768970283234</c:v>
                </c:pt>
                <c:pt idx="253">
                  <c:v>0.124207695009108</c:v>
                </c:pt>
                <c:pt idx="254">
                  <c:v>0.120783528674933</c:v>
                </c:pt>
                <c:pt idx="255">
                  <c:v>0.117417683741819</c:v>
                </c:pt>
                <c:pt idx="256">
                  <c:v>0.114110573829671</c:v>
                </c:pt>
                <c:pt idx="257">
                  <c:v>0.110862547612427</c:v>
                </c:pt>
                <c:pt idx="258">
                  <c:v>0.107673890224809</c:v>
                </c:pt>
                <c:pt idx="259">
                  <c:v>0.104544824725426</c:v>
                </c:pt>
                <c:pt idx="260">
                  <c:v>0.101475513611973</c:v>
                </c:pt>
                <c:pt idx="261">
                  <c:v>0.0984660603842702</c:v>
                </c:pt>
                <c:pt idx="262">
                  <c:v>0.0955165111509207</c:v>
                </c:pt>
                <c:pt idx="263">
                  <c:v>0.0926268562753858</c:v>
                </c:pt>
                <c:pt idx="264">
                  <c:v>0.0897970320573215</c:v>
                </c:pt>
                <c:pt idx="265">
                  <c:v>0.0870269224450696</c:v>
                </c:pt>
                <c:pt idx="266">
                  <c:v>0.0843163607752537</c:v>
                </c:pt>
                <c:pt idx="267">
                  <c:v>0.0816651315354948</c:v>
                </c:pt>
                <c:pt idx="268">
                  <c:v>0.0790729721463375</c:v>
                </c:pt>
                <c:pt idx="269">
                  <c:v>0.0765395747585545</c:v>
                </c:pt>
                <c:pt idx="270">
                  <c:v>0.0740645880620892</c:v>
                </c:pt>
                <c:pt idx="271">
                  <c:v>0.0716476191029841</c:v>
                </c:pt>
                <c:pt idx="272">
                  <c:v>0.069288235104748</c:v>
                </c:pt>
                <c:pt idx="273">
                  <c:v>0.066985965290715</c:v>
                </c:pt>
                <c:pt idx="274">
                  <c:v>0.0647403027040613</c:v>
                </c:pt>
                <c:pt idx="275">
                  <c:v>0.0625507060222584</c:v>
                </c:pt>
                <c:pt idx="276">
                  <c:v>0.0604166013628605</c:v>
                </c:pt>
                <c:pt idx="277">
                  <c:v>0.0583373840776446</c:v>
                </c:pt>
                <c:pt idx="278">
                  <c:v>0.0563124205322488</c:v>
                </c:pt>
                <c:pt idx="279">
                  <c:v>0.0543410498685786</c:v>
                </c:pt>
                <c:pt idx="280">
                  <c:v>0.0524225857473853</c:v>
                </c:pt>
                <c:pt idx="281">
                  <c:v>0.0505563180685484</c:v>
                </c:pt>
                <c:pt idx="282">
                  <c:v>0.0487415146667281</c:v>
                </c:pt>
                <c:pt idx="283">
                  <c:v>0.0469774229801902</c:v>
                </c:pt>
                <c:pt idx="284">
                  <c:v>0.0452632716907362</c:v>
                </c:pt>
                <c:pt idx="285">
                  <c:v>0.0435982723328104</c:v>
                </c:pt>
                <c:pt idx="286">
                  <c:v>0.0419816208699873</c:v>
                </c:pt>
                <c:pt idx="287">
                  <c:v>0.0404124992371778</c:v>
                </c:pt>
                <c:pt idx="288">
                  <c:v>0.0388900768470275</c:v>
                </c:pt>
                <c:pt idx="289">
                  <c:v>0.0374135120591087</c:v>
                </c:pt>
                <c:pt idx="290">
                  <c:v>0.0359819536106419</c:v>
                </c:pt>
                <c:pt idx="291">
                  <c:v>0.0345945420076083</c:v>
                </c:pt>
                <c:pt idx="292">
                  <c:v>0.0332504108752445</c:v>
                </c:pt>
                <c:pt idx="293">
                  <c:v>0.0319486882670305</c:v>
                </c:pt>
                <c:pt idx="294">
                  <c:v>0.030688497931408</c:v>
                </c:pt>
                <c:pt idx="295">
                  <c:v>0.0294689605355815</c:v>
                </c:pt>
                <c:pt idx="296">
                  <c:v>0.0282891948458725</c:v>
                </c:pt>
                <c:pt idx="297">
                  <c:v>0.0271483188642078</c:v>
                </c:pt>
                <c:pt idx="298">
                  <c:v>0.0260454509204325</c:v>
                </c:pt>
                <c:pt idx="299">
                  <c:v>0.0249797107202453</c:v>
                </c:pt>
                <c:pt idx="300">
                  <c:v>0.0239502203486517</c:v>
                </c:pt>
                <c:pt idx="301">
                  <c:v>0.0229561052289323</c:v>
                </c:pt>
                <c:pt idx="302">
                  <c:v>0.021996495037215</c:v>
                </c:pt>
                <c:pt idx="303">
                  <c:v>0.0210705245728307</c:v>
                </c:pt>
                <c:pt idx="304">
                  <c:v>0.0201773345847161</c:v>
                </c:pt>
                <c:pt idx="305">
                  <c:v>0.0193160725542121</c:v>
                </c:pt>
                <c:pt idx="306">
                  <c:v>0.0184858934346794</c:v>
                </c:pt>
                <c:pt idx="307">
                  <c:v>0.0176859603484287</c:v>
                </c:pt>
                <c:pt idx="308">
                  <c:v>0.0169154452415305</c:v>
                </c:pt>
                <c:pt idx="309">
                  <c:v>0.0161735294971346</c:v>
                </c:pt>
                <c:pt idx="310">
                  <c:v>0.0154594045079874</c:v>
                </c:pt>
                <c:pt idx="311">
                  <c:v>0.014772272208895</c:v>
                </c:pt>
                <c:pt idx="312">
                  <c:v>0.0141113455699271</c:v>
                </c:pt>
                <c:pt idx="313">
                  <c:v>0.0134758490512067</c:v>
                </c:pt>
                <c:pt idx="314">
                  <c:v>0.0128650190201749</c:v>
                </c:pt>
                <c:pt idx="315">
                  <c:v>0.0122781041322563</c:v>
                </c:pt>
                <c:pt idx="316">
                  <c:v>0.0117143656758881</c:v>
                </c:pt>
                <c:pt idx="317">
                  <c:v>0.0111730778829071</c:v>
                </c:pt>
                <c:pt idx="318">
                  <c:v>0.0106535282053153</c:v>
                </c:pt>
                <c:pt idx="319">
                  <c:v>0.0101550175594703</c:v>
                </c:pt>
                <c:pt idx="320">
                  <c:v>0.00967686053876481</c:v>
                </c:pt>
                <c:pt idx="321">
                  <c:v>0.00921838559587869</c:v>
                </c:pt>
                <c:pt idx="322">
                  <c:v>0.0087789351956989</c:v>
                </c:pt>
                <c:pt idx="323">
                  <c:v>0.00835786594001284</c:v>
                </c:pt>
                <c:pt idx="324">
                  <c:v>0.00795454866508829</c:v>
                </c:pt>
                <c:pt idx="325">
                  <c:v>0.00756836851325676</c:v>
                </c:pt>
                <c:pt idx="326">
                  <c:v>0.00719872497961809</c:v>
                </c:pt>
                <c:pt idx="327">
                  <c:v>0.00684503193498291</c:v>
                </c:pt>
                <c:pt idx="328">
                  <c:v>0.00650671762616502</c:v>
                </c:pt>
                <c:pt idx="329">
                  <c:v>0.00618322465472921</c:v>
                </c:pt>
                <c:pt idx="330">
                  <c:v>0.00587400993529135</c:v>
                </c:pt>
                <c:pt idx="331">
                  <c:v>0.00557854463445569</c:v>
                </c:pt>
                <c:pt idx="332">
                  <c:v>0.00529631409146214</c:v>
                </c:pt>
                <c:pt idx="333">
                  <c:v>0.0050268177216</c:v>
                </c:pt>
                <c:pt idx="334">
                  <c:v>0.00476956890342887</c:v>
                </c:pt>
                <c:pt idx="335">
                  <c:v>0.00452409485082783</c:v>
                </c:pt>
                <c:pt idx="336">
                  <c:v>0.00428993647087495</c:v>
                </c:pt>
                <c:pt idx="337">
                  <c:v>0.00406664820853692</c:v>
                </c:pt>
                <c:pt idx="338">
                  <c:v>0.00385379787912645</c:v>
                </c:pt>
                <c:pt idx="339">
                  <c:v>0.00365096648946114</c:v>
                </c:pt>
                <c:pt idx="340">
                  <c:v>0.00345774804863251</c:v>
                </c:pt>
                <c:pt idx="341">
                  <c:v>0.00327374936926865</c:v>
                </c:pt>
                <c:pt idx="342">
                  <c:v>0.00309858986014701</c:v>
                </c:pt>
                <c:pt idx="343">
                  <c:v>0.002931901310987</c:v>
                </c:pt>
                <c:pt idx="344">
                  <c:v>0.00277332767022449</c:v>
                </c:pt>
                <c:pt idx="345">
                  <c:v>0.00262252481654188</c:v>
                </c:pt>
                <c:pt idx="346">
                  <c:v>0.0024791603248994</c:v>
                </c:pt>
                <c:pt idx="347">
                  <c:v>0.00234291322778401</c:v>
                </c:pt>
                <c:pt idx="348">
                  <c:v>0.00221347377236416</c:v>
                </c:pt>
                <c:pt idx="349">
                  <c:v>0.00209054317420893</c:v>
                </c:pt>
                <c:pt idx="350">
                  <c:v>0.00197383336820182</c:v>
                </c:pt>
                <c:pt idx="351">
                  <c:v>0.00186306675725016</c:v>
                </c:pt>
                <c:pt idx="352">
                  <c:v>0.0017579759593627</c:v>
                </c:pt>
                <c:pt idx="353">
                  <c:v>0.00165830355363923</c:v>
                </c:pt>
                <c:pt idx="354">
                  <c:v>0.00156380182568825</c:v>
                </c:pt>
                <c:pt idx="355">
                  <c:v>0.00147423251296047</c:v>
                </c:pt>
                <c:pt idx="356">
                  <c:v>0.0013893665504589</c:v>
                </c:pt>
                <c:pt idx="357">
                  <c:v>0.00130898381725902</c:v>
                </c:pt>
                <c:pt idx="358">
                  <c:v>0.00123287288424628</c:v>
                </c:pt>
                <c:pt idx="359">
                  <c:v>0.00116083076345214</c:v>
                </c:pt>
                <c:pt idx="360">
                  <c:v>0.0010926626593445</c:v>
                </c:pt>
                <c:pt idx="361">
                  <c:v>0.00102818172240382</c:v>
                </c:pt>
                <c:pt idx="362">
                  <c:v>0.000967208805291969</c:v>
                </c:pt>
                <c:pt idx="363">
                  <c:v>0.000909572221897551</c:v>
                </c:pt>
                <c:pt idx="364">
                  <c:v>0.000855107509518743</c:v>
                </c:pt>
                <c:pt idx="365">
                  <c:v>0.000803657194422676</c:v>
                </c:pt>
                <c:pt idx="366">
                  <c:v>0.00075507056099916</c:v>
                </c:pt>
                <c:pt idx="367">
                  <c:v>0.000709203424706041</c:v>
                </c:pt>
                <c:pt idx="368">
                  <c:v>0.000665917908983767</c:v>
                </c:pt>
                <c:pt idx="369">
                  <c:v>0.000625082226297682</c:v>
                </c:pt>
                <c:pt idx="370">
                  <c:v>0.000586570463448486</c:v>
                </c:pt>
                <c:pt idx="371">
                  <c:v>0.000550262371273705</c:v>
                </c:pt>
                <c:pt idx="372">
                  <c:v>0.0005160431588465</c:v>
                </c:pt>
                <c:pt idx="373">
                  <c:v>0.000483803292262129</c:v>
                </c:pt>
                <c:pt idx="374">
                  <c:v>0.00045343829808732</c:v>
                </c:pt>
                <c:pt idx="375">
                  <c:v>0.000424848571533381</c:v>
                </c:pt>
                <c:pt idx="376">
                  <c:v>0.000397939189400308</c:v>
                </c:pt>
                <c:pt idx="377">
                  <c:v>0.000372619727826197</c:v>
                </c:pt>
                <c:pt idx="378">
                  <c:v>0.00034880408486415</c:v>
                </c:pt>
                <c:pt idx="379">
                  <c:v>0.000326410307897416</c:v>
                </c:pt>
                <c:pt idx="380">
                  <c:v>0.000305360425892731</c:v>
                </c:pt>
                <c:pt idx="381">
                  <c:v>0.000285580286481792</c:v>
                </c:pt>
                <c:pt idx="382">
                  <c:v>0.000266999397851378</c:v>
                </c:pt>
                <c:pt idx="383">
                  <c:v>0.000249550775413901</c:v>
                </c:pt>
                <c:pt idx="384">
                  <c:v>0.000233170793222037</c:v>
                </c:pt>
                <c:pt idx="385">
                  <c:v>0.000217799040083599</c:v>
                </c:pt>
                <c:pt idx="386">
                  <c:v>0.000203378180325895</c:v>
                </c:pt>
                <c:pt idx="387">
                  <c:v>0.000189853819152467</c:v>
                </c:pt>
                <c:pt idx="388">
                  <c:v>0.000177174372529333</c:v>
                </c:pt>
                <c:pt idx="389">
                  <c:v>0.000165290941532588</c:v>
                </c:pt>
                <c:pt idx="390">
                  <c:v>0.000154157191084475</c:v>
                </c:pt>
                <c:pt idx="391">
                  <c:v>0.000143729233000767</c:v>
                </c:pt>
                <c:pt idx="392">
                  <c:v>0.000133965513268545</c:v>
                </c:pt>
                <c:pt idx="393">
                  <c:v>0.00012482670347006</c:v>
                </c:pt>
                <c:pt idx="394">
                  <c:v>0.000116275596265486</c:v>
                </c:pt>
                <c:pt idx="395">
                  <c:v>0.000108277004844849</c:v>
                </c:pt>
                <c:pt idx="396">
                  <c:v>0.000100797666257279</c:v>
                </c:pt>
                <c:pt idx="397">
                  <c:v>9.38061485239477E-5</c:v>
                </c:pt>
                <c:pt idx="398">
                  <c:v>8.72727614396792E-5</c:v>
                </c:pt>
                <c:pt idx="399">
                  <c:v>8.11694709670519E-5</c:v>
                </c:pt>
                <c:pt idx="400">
                  <c:v>7.54698171260739E-5</c:v>
                </c:pt>
                <c:pt idx="401">
                  <c:v>7.01488352819555E-5</c:v>
                </c:pt>
                <c:pt idx="402">
                  <c:v>6.51829807332866E-5</c:v>
                </c:pt>
                <c:pt idx="403">
                  <c:v>6.05500565029105E-5</c:v>
                </c:pt>
                <c:pt idx="404">
                  <c:v>5.62291442340323E-5</c:v>
                </c:pt>
                <c:pt idx="405">
                  <c:v>5.22005380945362E-5</c:v>
                </c:pt>
                <c:pt idx="406">
                  <c:v>4.84456815931456E-5</c:v>
                </c:pt>
                <c:pt idx="407">
                  <c:v>4.49471072118801E-5</c:v>
                </c:pt>
                <c:pt idx="408">
                  <c:v>4.16883787602567E-5</c:v>
                </c:pt>
                <c:pt idx="409">
                  <c:v>3.86540363578428E-5</c:v>
                </c:pt>
                <c:pt idx="410">
                  <c:v>3.58295439530426E-5</c:v>
                </c:pt>
                <c:pt idx="411">
                  <c:v>3.32012392874177E-5</c:v>
                </c:pt>
                <c:pt idx="412">
                  <c:v>3.07562862163642E-5</c:v>
                </c:pt>
                <c:pt idx="413">
                  <c:v>2.84826292985947E-5</c:v>
                </c:pt>
                <c:pt idx="414">
                  <c:v>2.63689505685842E-5</c:v>
                </c:pt>
                <c:pt idx="415">
                  <c:v>2.4404628407931E-5</c:v>
                </c:pt>
                <c:pt idx="416">
                  <c:v>2.25796984334383E-5</c:v>
                </c:pt>
                <c:pt idx="417">
                  <c:v>2.08848163216402E-5</c:v>
                </c:pt>
                <c:pt idx="418">
                  <c:v>1.93112224914544E-5</c:v>
                </c:pt>
                <c:pt idx="419">
                  <c:v>1.78507085686454E-5</c:v>
                </c:pt>
                <c:pt idx="420">
                  <c:v>1.64955855578158E-5</c:v>
                </c:pt>
                <c:pt idx="421">
                  <c:v>1.52386536496969E-5</c:v>
                </c:pt>
                <c:pt idx="422">
                  <c:v>1.40731735935783E-5</c:v>
                </c:pt>
                <c:pt idx="423">
                  <c:v>1.2992839566801E-5</c:v>
                </c:pt>
                <c:pt idx="424">
                  <c:v>1.19917534753156E-5</c:v>
                </c:pt>
                <c:pt idx="425">
                  <c:v>1.1064400621393E-5</c:v>
                </c:pt>
                <c:pt idx="426">
                  <c:v>1.02056266766409E-5</c:v>
                </c:pt>
                <c:pt idx="427">
                  <c:v>9.41061590054396E-6</c:v>
                </c:pt>
                <c:pt idx="428">
                  <c:v>8.67487054678201E-6</c:v>
                </c:pt>
                <c:pt idx="429">
                  <c:v>7.9941914016047E-6</c:v>
                </c:pt>
                <c:pt idx="430">
                  <c:v>7.36465940053182E-6</c:v>
                </c:pt>
                <c:pt idx="431">
                  <c:v>6.78261827161799E-6</c:v>
                </c:pt>
                <c:pt idx="432">
                  <c:v>6.24465815545218E-6</c:v>
                </c:pt>
                <c:pt idx="433">
                  <c:v>5.74760015396462E-6</c:v>
                </c:pt>
                <c:pt idx="434">
                  <c:v>5.28848176197604E-6</c:v>
                </c:pt>
                <c:pt idx="435">
                  <c:v>4.86454313725047E-6</c:v>
                </c:pt>
                <c:pt idx="436">
                  <c:v>4.4732141665964E-6</c:v>
                </c:pt>
                <c:pt idx="437">
                  <c:v>4.11210228730419E-6</c:v>
                </c:pt>
                <c:pt idx="438">
                  <c:v>3.77898102490759E-6</c:v>
                </c:pt>
                <c:pt idx="439">
                  <c:v>3.47177920991141E-6</c:v>
                </c:pt>
                <c:pt idx="440">
                  <c:v>3.18857083773851E-6</c:v>
                </c:pt>
                <c:pt idx="441">
                  <c:v>2.92756553771296E-6</c:v>
                </c:pt>
                <c:pt idx="442">
                  <c:v>2.68709961841475E-6</c:v>
                </c:pt>
                <c:pt idx="443">
                  <c:v>2.46562765821317E-6</c:v>
                </c:pt>
                <c:pt idx="444">
                  <c:v>2.26171461121088E-6</c:v>
                </c:pt>
                <c:pt idx="445">
                  <c:v>2.07402840020962E-6</c:v>
                </c:pt>
                <c:pt idx="446">
                  <c:v>1.90133296964058E-6</c:v>
                </c:pt>
                <c:pt idx="447">
                  <c:v>1.74248177268863E-6</c:v>
                </c:pt>
                <c:pt idx="448">
                  <c:v>1.59641166807991E-6</c:v>
                </c:pt>
                <c:pt idx="449">
                  <c:v>1.46213720319796E-6</c:v>
                </c:pt>
                <c:pt idx="450">
                  <c:v>1.33874526134364E-6</c:v>
                </c:pt>
              </c:numCache>
            </c:numRef>
          </c:val>
        </c:ser>
        <c:ser>
          <c:idx val="3"/>
          <c:order val="1"/>
          <c:tx>
            <c:v>alt 2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computations!$O$3:$O$453</c:f>
              <c:numCache>
                <c:formatCode>General</c:formatCode>
                <c:ptCount val="451"/>
                <c:pt idx="0">
                  <c:v>43.4</c:v>
                </c:pt>
                <c:pt idx="1">
                  <c:v>43.416</c:v>
                </c:pt>
                <c:pt idx="2">
                  <c:v>43.432</c:v>
                </c:pt>
                <c:pt idx="3">
                  <c:v>43.448</c:v>
                </c:pt>
                <c:pt idx="4">
                  <c:v>43.464</c:v>
                </c:pt>
                <c:pt idx="5">
                  <c:v>43.47999999999999</c:v>
                </c:pt>
                <c:pt idx="6">
                  <c:v>43.49599999999998</c:v>
                </c:pt>
                <c:pt idx="7">
                  <c:v>43.51199999999999</c:v>
                </c:pt>
                <c:pt idx="8">
                  <c:v>43.52799999999998</c:v>
                </c:pt>
                <c:pt idx="9">
                  <c:v>43.54399999999998</c:v>
                </c:pt>
                <c:pt idx="10">
                  <c:v>43.55999999999998</c:v>
                </c:pt>
                <c:pt idx="11">
                  <c:v>43.57599999999997</c:v>
                </c:pt>
                <c:pt idx="12">
                  <c:v>43.59199999999997</c:v>
                </c:pt>
                <c:pt idx="13">
                  <c:v>43.60799999999997</c:v>
                </c:pt>
                <c:pt idx="14">
                  <c:v>43.62399999999997</c:v>
                </c:pt>
                <c:pt idx="15">
                  <c:v>43.63999999999997</c:v>
                </c:pt>
                <c:pt idx="16">
                  <c:v>43.65599999999997</c:v>
                </c:pt>
                <c:pt idx="17">
                  <c:v>43.67199999999997</c:v>
                </c:pt>
                <c:pt idx="18">
                  <c:v>43.68799999999997</c:v>
                </c:pt>
                <c:pt idx="19">
                  <c:v>43.70399999999996</c:v>
                </c:pt>
                <c:pt idx="20">
                  <c:v>43.71999999999996</c:v>
                </c:pt>
                <c:pt idx="21">
                  <c:v>43.73599999999996</c:v>
                </c:pt>
                <c:pt idx="22">
                  <c:v>43.75199999999996</c:v>
                </c:pt>
                <c:pt idx="23">
                  <c:v>43.76799999999995</c:v>
                </c:pt>
                <c:pt idx="24">
                  <c:v>43.78399999999995</c:v>
                </c:pt>
                <c:pt idx="25">
                  <c:v>43.79999999999995</c:v>
                </c:pt>
                <c:pt idx="26">
                  <c:v>43.81599999999995</c:v>
                </c:pt>
                <c:pt idx="27">
                  <c:v>43.83199999999995</c:v>
                </c:pt>
                <c:pt idx="28">
                  <c:v>43.84799999999995</c:v>
                </c:pt>
                <c:pt idx="29">
                  <c:v>43.86399999999994</c:v>
                </c:pt>
                <c:pt idx="30">
                  <c:v>43.87999999999994</c:v>
                </c:pt>
                <c:pt idx="31">
                  <c:v>43.89599999999994</c:v>
                </c:pt>
                <c:pt idx="32">
                  <c:v>43.91199999999994</c:v>
                </c:pt>
                <c:pt idx="33">
                  <c:v>43.92799999999994</c:v>
                </c:pt>
                <c:pt idx="34">
                  <c:v>43.94399999999994</c:v>
                </c:pt>
                <c:pt idx="35">
                  <c:v>43.95999999999994</c:v>
                </c:pt>
                <c:pt idx="36">
                  <c:v>43.97599999999993</c:v>
                </c:pt>
                <c:pt idx="37">
                  <c:v>43.99199999999993</c:v>
                </c:pt>
                <c:pt idx="38">
                  <c:v>44.00799999999993</c:v>
                </c:pt>
                <c:pt idx="39">
                  <c:v>44.02399999999992</c:v>
                </c:pt>
                <c:pt idx="40">
                  <c:v>44.03999999999992</c:v>
                </c:pt>
                <c:pt idx="41">
                  <c:v>44.05599999999992</c:v>
                </c:pt>
                <c:pt idx="42">
                  <c:v>44.07199999999992</c:v>
                </c:pt>
                <c:pt idx="43">
                  <c:v>44.08799999999992</c:v>
                </c:pt>
                <c:pt idx="44">
                  <c:v>44.10399999999992</c:v>
                </c:pt>
                <c:pt idx="45">
                  <c:v>44.11999999999992</c:v>
                </c:pt>
                <c:pt idx="46">
                  <c:v>44.13599999999991</c:v>
                </c:pt>
                <c:pt idx="47">
                  <c:v>44.15199999999992</c:v>
                </c:pt>
                <c:pt idx="48">
                  <c:v>44.16799999999991</c:v>
                </c:pt>
                <c:pt idx="49">
                  <c:v>44.18399999999991</c:v>
                </c:pt>
                <c:pt idx="50">
                  <c:v>44.1999999999999</c:v>
                </c:pt>
                <c:pt idx="51">
                  <c:v>44.2159999999999</c:v>
                </c:pt>
                <c:pt idx="52">
                  <c:v>44.2319999999999</c:v>
                </c:pt>
                <c:pt idx="53">
                  <c:v>44.2479999999999</c:v>
                </c:pt>
                <c:pt idx="54">
                  <c:v>44.2639999999999</c:v>
                </c:pt>
                <c:pt idx="55">
                  <c:v>44.2799999999999</c:v>
                </c:pt>
                <c:pt idx="56">
                  <c:v>44.2959999999999</c:v>
                </c:pt>
                <c:pt idx="57">
                  <c:v>44.3119999999999</c:v>
                </c:pt>
                <c:pt idx="58">
                  <c:v>44.3279999999999</c:v>
                </c:pt>
                <c:pt idx="59">
                  <c:v>44.3439999999999</c:v>
                </c:pt>
                <c:pt idx="60">
                  <c:v>44.3599999999999</c:v>
                </c:pt>
                <c:pt idx="61">
                  <c:v>44.3759999999999</c:v>
                </c:pt>
                <c:pt idx="62">
                  <c:v>44.39199999999989</c:v>
                </c:pt>
                <c:pt idx="63">
                  <c:v>44.40799999999989</c:v>
                </c:pt>
                <c:pt idx="64">
                  <c:v>44.42399999999988</c:v>
                </c:pt>
                <c:pt idx="65">
                  <c:v>44.43999999999988</c:v>
                </c:pt>
                <c:pt idx="66">
                  <c:v>44.45599999999988</c:v>
                </c:pt>
                <c:pt idx="67">
                  <c:v>44.47199999999988</c:v>
                </c:pt>
                <c:pt idx="68">
                  <c:v>44.48799999999988</c:v>
                </c:pt>
                <c:pt idx="69">
                  <c:v>44.50399999999987</c:v>
                </c:pt>
                <c:pt idx="70">
                  <c:v>44.51999999999987</c:v>
                </c:pt>
                <c:pt idx="71">
                  <c:v>44.53599999999987</c:v>
                </c:pt>
                <c:pt idx="72">
                  <c:v>44.55199999999987</c:v>
                </c:pt>
                <c:pt idx="73">
                  <c:v>44.56799999999987</c:v>
                </c:pt>
                <c:pt idx="74">
                  <c:v>44.58399999999987</c:v>
                </c:pt>
                <c:pt idx="75">
                  <c:v>44.59999999999986</c:v>
                </c:pt>
                <c:pt idx="76">
                  <c:v>44.61599999999986</c:v>
                </c:pt>
                <c:pt idx="77">
                  <c:v>44.63199999999986</c:v>
                </c:pt>
                <c:pt idx="78">
                  <c:v>44.64799999999986</c:v>
                </c:pt>
                <c:pt idx="79">
                  <c:v>44.66399999999985</c:v>
                </c:pt>
                <c:pt idx="80">
                  <c:v>44.67999999999985</c:v>
                </c:pt>
                <c:pt idx="81">
                  <c:v>44.69599999999985</c:v>
                </c:pt>
                <c:pt idx="82">
                  <c:v>44.71199999999985</c:v>
                </c:pt>
                <c:pt idx="83">
                  <c:v>44.72799999999985</c:v>
                </c:pt>
                <c:pt idx="84">
                  <c:v>44.74399999999985</c:v>
                </c:pt>
                <c:pt idx="85">
                  <c:v>44.75999999999984</c:v>
                </c:pt>
                <c:pt idx="86">
                  <c:v>44.77599999999984</c:v>
                </c:pt>
                <c:pt idx="87">
                  <c:v>44.79199999999984</c:v>
                </c:pt>
                <c:pt idx="88">
                  <c:v>44.80799999999984</c:v>
                </c:pt>
                <c:pt idx="89">
                  <c:v>44.82399999999984</c:v>
                </c:pt>
                <c:pt idx="90">
                  <c:v>44.83999999999984</c:v>
                </c:pt>
                <c:pt idx="91">
                  <c:v>44.85599999999984</c:v>
                </c:pt>
                <c:pt idx="92">
                  <c:v>44.87199999999984</c:v>
                </c:pt>
                <c:pt idx="93">
                  <c:v>44.88799999999983</c:v>
                </c:pt>
                <c:pt idx="94">
                  <c:v>44.90399999999983</c:v>
                </c:pt>
                <c:pt idx="95">
                  <c:v>44.91999999999983</c:v>
                </c:pt>
                <c:pt idx="96">
                  <c:v>44.93599999999982</c:v>
                </c:pt>
                <c:pt idx="97">
                  <c:v>44.95199999999983</c:v>
                </c:pt>
                <c:pt idx="98">
                  <c:v>44.96799999999982</c:v>
                </c:pt>
                <c:pt idx="99">
                  <c:v>44.98399999999982</c:v>
                </c:pt>
                <c:pt idx="100">
                  <c:v>44.99999999999982</c:v>
                </c:pt>
                <c:pt idx="101">
                  <c:v>45.01599999999982</c:v>
                </c:pt>
                <c:pt idx="102">
                  <c:v>45.03199999999982</c:v>
                </c:pt>
                <c:pt idx="103">
                  <c:v>45.04799999999982</c:v>
                </c:pt>
                <c:pt idx="104">
                  <c:v>45.06399999999981</c:v>
                </c:pt>
                <c:pt idx="105">
                  <c:v>45.07999999999981</c:v>
                </c:pt>
                <c:pt idx="106">
                  <c:v>45.0959999999998</c:v>
                </c:pt>
                <c:pt idx="107">
                  <c:v>45.11199999999981</c:v>
                </c:pt>
                <c:pt idx="108">
                  <c:v>45.1279999999998</c:v>
                </c:pt>
                <c:pt idx="109">
                  <c:v>45.1439999999998</c:v>
                </c:pt>
                <c:pt idx="110">
                  <c:v>45.1599999999998</c:v>
                </c:pt>
                <c:pt idx="111">
                  <c:v>45.1759999999998</c:v>
                </c:pt>
                <c:pt idx="112">
                  <c:v>45.1919999999998</c:v>
                </c:pt>
                <c:pt idx="113">
                  <c:v>45.2079999999998</c:v>
                </c:pt>
                <c:pt idx="114">
                  <c:v>45.2239999999998</c:v>
                </c:pt>
                <c:pt idx="115">
                  <c:v>45.2399999999998</c:v>
                </c:pt>
                <c:pt idx="116">
                  <c:v>45.2559999999998</c:v>
                </c:pt>
                <c:pt idx="117">
                  <c:v>45.2719999999998</c:v>
                </c:pt>
                <c:pt idx="118">
                  <c:v>45.2879999999998</c:v>
                </c:pt>
                <c:pt idx="119">
                  <c:v>45.30399999999979</c:v>
                </c:pt>
                <c:pt idx="120">
                  <c:v>45.31999999999979</c:v>
                </c:pt>
                <c:pt idx="121">
                  <c:v>45.33599999999978</c:v>
                </c:pt>
                <c:pt idx="122">
                  <c:v>45.35199999999978</c:v>
                </c:pt>
                <c:pt idx="123">
                  <c:v>45.36799999999978</c:v>
                </c:pt>
                <c:pt idx="124">
                  <c:v>45.38399999999978</c:v>
                </c:pt>
                <c:pt idx="125">
                  <c:v>45.39999999999977</c:v>
                </c:pt>
                <c:pt idx="126">
                  <c:v>45.41599999999977</c:v>
                </c:pt>
                <c:pt idx="127">
                  <c:v>45.43199999999977</c:v>
                </c:pt>
                <c:pt idx="128">
                  <c:v>45.44799999999977</c:v>
                </c:pt>
                <c:pt idx="129">
                  <c:v>45.46399999999977</c:v>
                </c:pt>
                <c:pt idx="130">
                  <c:v>45.47999999999977</c:v>
                </c:pt>
                <c:pt idx="131">
                  <c:v>45.49599999999976</c:v>
                </c:pt>
                <c:pt idx="132">
                  <c:v>45.51199999999977</c:v>
                </c:pt>
                <c:pt idx="133">
                  <c:v>45.52799999999976</c:v>
                </c:pt>
                <c:pt idx="134">
                  <c:v>45.54399999999976</c:v>
                </c:pt>
                <c:pt idx="135">
                  <c:v>45.55999999999976</c:v>
                </c:pt>
                <c:pt idx="136">
                  <c:v>45.57599999999975</c:v>
                </c:pt>
                <c:pt idx="137">
                  <c:v>45.59199999999975</c:v>
                </c:pt>
                <c:pt idx="138">
                  <c:v>45.60799999999975</c:v>
                </c:pt>
                <c:pt idx="139">
                  <c:v>45.62399999999975</c:v>
                </c:pt>
                <c:pt idx="140">
                  <c:v>45.63999999999975</c:v>
                </c:pt>
                <c:pt idx="141">
                  <c:v>45.65599999999975</c:v>
                </c:pt>
                <c:pt idx="142">
                  <c:v>45.67199999999974</c:v>
                </c:pt>
                <c:pt idx="143">
                  <c:v>45.68799999999974</c:v>
                </c:pt>
                <c:pt idx="144">
                  <c:v>45.70399999999974</c:v>
                </c:pt>
                <c:pt idx="145">
                  <c:v>45.71999999999974</c:v>
                </c:pt>
                <c:pt idx="146">
                  <c:v>45.73599999999974</c:v>
                </c:pt>
                <c:pt idx="147">
                  <c:v>45.75199999999974</c:v>
                </c:pt>
                <c:pt idx="148">
                  <c:v>45.76799999999973</c:v>
                </c:pt>
                <c:pt idx="149">
                  <c:v>45.78399999999973</c:v>
                </c:pt>
                <c:pt idx="150">
                  <c:v>45.79999999999973</c:v>
                </c:pt>
                <c:pt idx="151">
                  <c:v>45.81599999999973</c:v>
                </c:pt>
                <c:pt idx="152">
                  <c:v>45.83199999999973</c:v>
                </c:pt>
                <c:pt idx="153">
                  <c:v>45.84799999999973</c:v>
                </c:pt>
                <c:pt idx="154">
                  <c:v>45.86399999999972</c:v>
                </c:pt>
                <c:pt idx="155">
                  <c:v>45.87999999999972</c:v>
                </c:pt>
                <c:pt idx="156">
                  <c:v>45.89599999999972</c:v>
                </c:pt>
                <c:pt idx="157">
                  <c:v>45.91199999999972</c:v>
                </c:pt>
                <c:pt idx="158">
                  <c:v>45.92799999999972</c:v>
                </c:pt>
                <c:pt idx="159">
                  <c:v>45.94399999999972</c:v>
                </c:pt>
                <c:pt idx="160">
                  <c:v>45.95999999999972</c:v>
                </c:pt>
                <c:pt idx="161">
                  <c:v>45.97599999999971</c:v>
                </c:pt>
                <c:pt idx="162">
                  <c:v>45.99199999999971</c:v>
                </c:pt>
                <c:pt idx="163">
                  <c:v>46.00799999999971</c:v>
                </c:pt>
                <c:pt idx="164">
                  <c:v>46.0239999999997</c:v>
                </c:pt>
                <c:pt idx="165">
                  <c:v>46.0399999999997</c:v>
                </c:pt>
                <c:pt idx="166">
                  <c:v>46.0559999999997</c:v>
                </c:pt>
                <c:pt idx="167">
                  <c:v>46.0719999999997</c:v>
                </c:pt>
                <c:pt idx="168">
                  <c:v>46.0879999999997</c:v>
                </c:pt>
                <c:pt idx="169">
                  <c:v>46.1039999999997</c:v>
                </c:pt>
                <c:pt idx="170">
                  <c:v>46.1199999999997</c:v>
                </c:pt>
                <c:pt idx="171">
                  <c:v>46.1359999999997</c:v>
                </c:pt>
                <c:pt idx="172">
                  <c:v>46.1519999999997</c:v>
                </c:pt>
                <c:pt idx="173">
                  <c:v>46.1679999999997</c:v>
                </c:pt>
                <c:pt idx="174">
                  <c:v>46.1839999999997</c:v>
                </c:pt>
                <c:pt idx="175">
                  <c:v>46.1999999999997</c:v>
                </c:pt>
                <c:pt idx="176">
                  <c:v>46.21599999999969</c:v>
                </c:pt>
                <c:pt idx="177">
                  <c:v>46.23199999999969</c:v>
                </c:pt>
                <c:pt idx="178">
                  <c:v>46.24799999999968</c:v>
                </c:pt>
                <c:pt idx="179">
                  <c:v>46.26399999999968</c:v>
                </c:pt>
                <c:pt idx="180">
                  <c:v>46.27999999999968</c:v>
                </c:pt>
                <c:pt idx="181">
                  <c:v>46.29599999999967</c:v>
                </c:pt>
                <c:pt idx="182">
                  <c:v>46.31199999999968</c:v>
                </c:pt>
                <c:pt idx="183">
                  <c:v>46.32799999999968</c:v>
                </c:pt>
                <c:pt idx="184">
                  <c:v>46.34399999999967</c:v>
                </c:pt>
                <c:pt idx="185">
                  <c:v>46.35999999999967</c:v>
                </c:pt>
                <c:pt idx="186">
                  <c:v>46.37599999999967</c:v>
                </c:pt>
                <c:pt idx="187">
                  <c:v>46.39199999999967</c:v>
                </c:pt>
                <c:pt idx="188">
                  <c:v>46.40799999999967</c:v>
                </c:pt>
                <c:pt idx="189">
                  <c:v>46.42399999999967</c:v>
                </c:pt>
                <c:pt idx="190">
                  <c:v>46.43999999999966</c:v>
                </c:pt>
                <c:pt idx="191">
                  <c:v>46.45599999999966</c:v>
                </c:pt>
                <c:pt idx="192">
                  <c:v>46.47199999999966</c:v>
                </c:pt>
                <c:pt idx="193">
                  <c:v>46.48799999999966</c:v>
                </c:pt>
                <c:pt idx="194">
                  <c:v>46.50399999999966</c:v>
                </c:pt>
                <c:pt idx="195">
                  <c:v>46.51999999999965</c:v>
                </c:pt>
                <c:pt idx="196">
                  <c:v>46.53599999999965</c:v>
                </c:pt>
                <c:pt idx="197">
                  <c:v>46.55199999999965</c:v>
                </c:pt>
                <c:pt idx="198">
                  <c:v>46.56799999999965</c:v>
                </c:pt>
                <c:pt idx="199">
                  <c:v>46.58399999999965</c:v>
                </c:pt>
                <c:pt idx="200">
                  <c:v>46.59999999999964</c:v>
                </c:pt>
                <c:pt idx="201">
                  <c:v>46.61599999999964</c:v>
                </c:pt>
                <c:pt idx="202">
                  <c:v>46.63199999999964</c:v>
                </c:pt>
                <c:pt idx="203">
                  <c:v>46.64799999999964</c:v>
                </c:pt>
                <c:pt idx="204">
                  <c:v>46.66399999999964</c:v>
                </c:pt>
                <c:pt idx="205">
                  <c:v>46.67999999999964</c:v>
                </c:pt>
                <c:pt idx="206">
                  <c:v>46.69599999999963</c:v>
                </c:pt>
                <c:pt idx="207">
                  <c:v>46.71199999999963</c:v>
                </c:pt>
                <c:pt idx="208">
                  <c:v>46.72799999999963</c:v>
                </c:pt>
                <c:pt idx="209">
                  <c:v>46.74399999999963</c:v>
                </c:pt>
                <c:pt idx="210">
                  <c:v>46.75999999999963</c:v>
                </c:pt>
                <c:pt idx="211">
                  <c:v>46.77599999999962</c:v>
                </c:pt>
                <c:pt idx="212">
                  <c:v>46.79199999999962</c:v>
                </c:pt>
                <c:pt idx="213">
                  <c:v>46.80799999999962</c:v>
                </c:pt>
                <c:pt idx="214">
                  <c:v>46.82399999999962</c:v>
                </c:pt>
                <c:pt idx="215">
                  <c:v>46.83999999999962</c:v>
                </c:pt>
                <c:pt idx="216">
                  <c:v>46.85599999999962</c:v>
                </c:pt>
                <c:pt idx="217">
                  <c:v>46.87199999999962</c:v>
                </c:pt>
                <c:pt idx="218">
                  <c:v>46.88799999999961</c:v>
                </c:pt>
                <c:pt idx="219">
                  <c:v>46.90399999999961</c:v>
                </c:pt>
                <c:pt idx="220">
                  <c:v>46.91999999999961</c:v>
                </c:pt>
                <c:pt idx="221">
                  <c:v>46.93599999999961</c:v>
                </c:pt>
                <c:pt idx="222">
                  <c:v>46.95199999999961</c:v>
                </c:pt>
                <c:pt idx="223">
                  <c:v>46.96799999999961</c:v>
                </c:pt>
                <c:pt idx="224">
                  <c:v>46.9839999999996</c:v>
                </c:pt>
                <c:pt idx="225">
                  <c:v>46.9999999999996</c:v>
                </c:pt>
                <c:pt idx="226">
                  <c:v>47.0159999999996</c:v>
                </c:pt>
                <c:pt idx="227">
                  <c:v>47.0319999999996</c:v>
                </c:pt>
                <c:pt idx="228">
                  <c:v>47.0479999999996</c:v>
                </c:pt>
                <c:pt idx="229">
                  <c:v>47.0639999999996</c:v>
                </c:pt>
                <c:pt idx="230">
                  <c:v>47.0799999999996</c:v>
                </c:pt>
                <c:pt idx="231">
                  <c:v>47.0959999999996</c:v>
                </c:pt>
                <c:pt idx="232">
                  <c:v>47.11199999999959</c:v>
                </c:pt>
                <c:pt idx="233">
                  <c:v>47.12799999999959</c:v>
                </c:pt>
                <c:pt idx="234">
                  <c:v>47.14399999999959</c:v>
                </c:pt>
                <c:pt idx="235">
                  <c:v>47.15999999999958</c:v>
                </c:pt>
                <c:pt idx="236">
                  <c:v>47.17599999999958</c:v>
                </c:pt>
                <c:pt idx="237">
                  <c:v>47.19199999999958</c:v>
                </c:pt>
                <c:pt idx="238">
                  <c:v>47.20799999999958</c:v>
                </c:pt>
                <c:pt idx="239">
                  <c:v>47.22399999999957</c:v>
                </c:pt>
                <c:pt idx="240">
                  <c:v>47.23999999999957</c:v>
                </c:pt>
                <c:pt idx="241">
                  <c:v>47.25599999999957</c:v>
                </c:pt>
                <c:pt idx="242">
                  <c:v>47.27199999999957</c:v>
                </c:pt>
                <c:pt idx="243">
                  <c:v>47.28799999999957</c:v>
                </c:pt>
                <c:pt idx="244">
                  <c:v>47.30399999999957</c:v>
                </c:pt>
                <c:pt idx="245">
                  <c:v>47.31999999999957</c:v>
                </c:pt>
                <c:pt idx="246">
                  <c:v>47.33599999999957</c:v>
                </c:pt>
                <c:pt idx="247">
                  <c:v>47.35199999999956</c:v>
                </c:pt>
                <c:pt idx="248">
                  <c:v>47.36799999999956</c:v>
                </c:pt>
                <c:pt idx="249">
                  <c:v>47.38399999999956</c:v>
                </c:pt>
                <c:pt idx="250">
                  <c:v>47.39999999999956</c:v>
                </c:pt>
                <c:pt idx="251">
                  <c:v>47.41599999999956</c:v>
                </c:pt>
                <c:pt idx="252">
                  <c:v>47.43199999999955</c:v>
                </c:pt>
                <c:pt idx="253">
                  <c:v>47.44799999999955</c:v>
                </c:pt>
                <c:pt idx="254">
                  <c:v>47.46399999999955</c:v>
                </c:pt>
                <c:pt idx="255">
                  <c:v>47.47999999999955</c:v>
                </c:pt>
                <c:pt idx="256">
                  <c:v>47.49599999999954</c:v>
                </c:pt>
                <c:pt idx="257">
                  <c:v>47.51199999999955</c:v>
                </c:pt>
                <c:pt idx="258">
                  <c:v>47.52799999999954</c:v>
                </c:pt>
                <c:pt idx="259">
                  <c:v>47.54399999999954</c:v>
                </c:pt>
                <c:pt idx="260">
                  <c:v>47.55999999999954</c:v>
                </c:pt>
                <c:pt idx="261">
                  <c:v>47.57599999999954</c:v>
                </c:pt>
                <c:pt idx="262">
                  <c:v>47.59199999999954</c:v>
                </c:pt>
                <c:pt idx="263">
                  <c:v>47.60799999999954</c:v>
                </c:pt>
                <c:pt idx="264">
                  <c:v>47.62399999999953</c:v>
                </c:pt>
                <c:pt idx="265">
                  <c:v>47.63999999999953</c:v>
                </c:pt>
                <c:pt idx="266">
                  <c:v>47.65599999999953</c:v>
                </c:pt>
                <c:pt idx="267">
                  <c:v>47.67199999999953</c:v>
                </c:pt>
                <c:pt idx="268">
                  <c:v>47.68799999999953</c:v>
                </c:pt>
                <c:pt idx="269">
                  <c:v>47.70399999999952</c:v>
                </c:pt>
                <c:pt idx="270">
                  <c:v>47.71999999999952</c:v>
                </c:pt>
                <c:pt idx="271">
                  <c:v>47.73599999999952</c:v>
                </c:pt>
                <c:pt idx="272">
                  <c:v>47.75199999999952</c:v>
                </c:pt>
                <c:pt idx="273">
                  <c:v>47.76799999999952</c:v>
                </c:pt>
                <c:pt idx="274">
                  <c:v>47.78399999999952</c:v>
                </c:pt>
                <c:pt idx="275">
                  <c:v>47.79999999999951</c:v>
                </c:pt>
                <c:pt idx="276">
                  <c:v>47.81599999999951</c:v>
                </c:pt>
                <c:pt idx="277">
                  <c:v>47.83199999999951</c:v>
                </c:pt>
                <c:pt idx="278">
                  <c:v>47.84799999999951</c:v>
                </c:pt>
                <c:pt idx="279">
                  <c:v>47.86399999999951</c:v>
                </c:pt>
                <c:pt idx="280">
                  <c:v>47.87999999999951</c:v>
                </c:pt>
                <c:pt idx="281">
                  <c:v>47.8959999999995</c:v>
                </c:pt>
                <c:pt idx="282">
                  <c:v>47.9119999999995</c:v>
                </c:pt>
                <c:pt idx="283">
                  <c:v>47.9279999999995</c:v>
                </c:pt>
                <c:pt idx="284">
                  <c:v>47.9439999999995</c:v>
                </c:pt>
                <c:pt idx="285">
                  <c:v>47.9599999999995</c:v>
                </c:pt>
                <c:pt idx="286">
                  <c:v>47.9759999999995</c:v>
                </c:pt>
                <c:pt idx="287">
                  <c:v>47.9919999999995</c:v>
                </c:pt>
                <c:pt idx="288">
                  <c:v>48.0079999999995</c:v>
                </c:pt>
                <c:pt idx="289">
                  <c:v>48.02399999999949</c:v>
                </c:pt>
                <c:pt idx="290">
                  <c:v>48.03999999999949</c:v>
                </c:pt>
                <c:pt idx="291">
                  <c:v>48.05599999999949</c:v>
                </c:pt>
                <c:pt idx="292">
                  <c:v>48.07199999999948</c:v>
                </c:pt>
                <c:pt idx="293">
                  <c:v>48.08799999999948</c:v>
                </c:pt>
                <c:pt idx="294">
                  <c:v>48.10399999999948</c:v>
                </c:pt>
                <c:pt idx="295">
                  <c:v>48.11999999999948</c:v>
                </c:pt>
                <c:pt idx="296">
                  <c:v>48.13599999999947</c:v>
                </c:pt>
                <c:pt idx="297">
                  <c:v>48.15199999999948</c:v>
                </c:pt>
                <c:pt idx="298">
                  <c:v>48.16799999999947</c:v>
                </c:pt>
                <c:pt idx="299">
                  <c:v>48.18399999999947</c:v>
                </c:pt>
                <c:pt idx="300">
                  <c:v>48.19999999999947</c:v>
                </c:pt>
                <c:pt idx="301">
                  <c:v>48.21599999999947</c:v>
                </c:pt>
                <c:pt idx="302">
                  <c:v>48.23199999999947</c:v>
                </c:pt>
                <c:pt idx="303">
                  <c:v>48.24799999999946</c:v>
                </c:pt>
                <c:pt idx="304">
                  <c:v>48.26399999999946</c:v>
                </c:pt>
                <c:pt idx="305">
                  <c:v>48.27999999999946</c:v>
                </c:pt>
                <c:pt idx="306">
                  <c:v>48.29599999999945</c:v>
                </c:pt>
                <c:pt idx="307">
                  <c:v>48.31199999999946</c:v>
                </c:pt>
                <c:pt idx="308">
                  <c:v>48.32799999999946</c:v>
                </c:pt>
                <c:pt idx="309">
                  <c:v>48.34399999999945</c:v>
                </c:pt>
                <c:pt idx="310">
                  <c:v>48.35999999999945</c:v>
                </c:pt>
                <c:pt idx="311">
                  <c:v>48.37599999999945</c:v>
                </c:pt>
                <c:pt idx="312">
                  <c:v>48.39199999999945</c:v>
                </c:pt>
                <c:pt idx="313">
                  <c:v>48.40799999999945</c:v>
                </c:pt>
                <c:pt idx="314">
                  <c:v>48.42399999999944</c:v>
                </c:pt>
                <c:pt idx="315">
                  <c:v>48.43999999999944</c:v>
                </c:pt>
                <c:pt idx="316">
                  <c:v>48.45599999999944</c:v>
                </c:pt>
                <c:pt idx="317">
                  <c:v>48.47199999999944</c:v>
                </c:pt>
                <c:pt idx="318">
                  <c:v>48.48799999999944</c:v>
                </c:pt>
                <c:pt idx="319">
                  <c:v>48.50399999999944</c:v>
                </c:pt>
                <c:pt idx="320">
                  <c:v>48.51999999999943</c:v>
                </c:pt>
                <c:pt idx="321">
                  <c:v>48.53599999999943</c:v>
                </c:pt>
                <c:pt idx="322">
                  <c:v>48.55199999999943</c:v>
                </c:pt>
                <c:pt idx="323">
                  <c:v>48.56799999999943</c:v>
                </c:pt>
                <c:pt idx="324">
                  <c:v>48.58399999999943</c:v>
                </c:pt>
                <c:pt idx="325">
                  <c:v>48.59999999999942</c:v>
                </c:pt>
                <c:pt idx="326">
                  <c:v>48.61599999999942</c:v>
                </c:pt>
                <c:pt idx="327">
                  <c:v>48.63199999999942</c:v>
                </c:pt>
                <c:pt idx="328">
                  <c:v>48.64799999999942</c:v>
                </c:pt>
                <c:pt idx="329">
                  <c:v>48.66399999999942</c:v>
                </c:pt>
                <c:pt idx="330">
                  <c:v>48.67999999999942</c:v>
                </c:pt>
                <c:pt idx="331">
                  <c:v>48.69599999999941</c:v>
                </c:pt>
                <c:pt idx="332">
                  <c:v>48.71199999999941</c:v>
                </c:pt>
                <c:pt idx="333">
                  <c:v>48.72799999999941</c:v>
                </c:pt>
                <c:pt idx="334">
                  <c:v>48.74399999999941</c:v>
                </c:pt>
                <c:pt idx="335">
                  <c:v>48.75999999999941</c:v>
                </c:pt>
                <c:pt idx="336">
                  <c:v>48.7759999999994</c:v>
                </c:pt>
                <c:pt idx="337">
                  <c:v>48.7919999999994</c:v>
                </c:pt>
                <c:pt idx="338">
                  <c:v>48.8079999999994</c:v>
                </c:pt>
                <c:pt idx="339">
                  <c:v>48.8239999999994</c:v>
                </c:pt>
                <c:pt idx="340">
                  <c:v>48.8399999999994</c:v>
                </c:pt>
                <c:pt idx="341">
                  <c:v>48.8559999999994</c:v>
                </c:pt>
                <c:pt idx="342">
                  <c:v>48.8719999999994</c:v>
                </c:pt>
                <c:pt idx="343">
                  <c:v>48.88799999999939</c:v>
                </c:pt>
                <c:pt idx="344">
                  <c:v>48.9039999999994</c:v>
                </c:pt>
                <c:pt idx="345">
                  <c:v>48.9199999999994</c:v>
                </c:pt>
                <c:pt idx="346">
                  <c:v>48.93599999999939</c:v>
                </c:pt>
                <c:pt idx="347">
                  <c:v>48.95199999999939</c:v>
                </c:pt>
                <c:pt idx="348">
                  <c:v>48.96799999999939</c:v>
                </c:pt>
                <c:pt idx="349">
                  <c:v>48.98399999999938</c:v>
                </c:pt>
                <c:pt idx="350">
                  <c:v>48.99999999999938</c:v>
                </c:pt>
                <c:pt idx="351">
                  <c:v>49.01599999999938</c:v>
                </c:pt>
                <c:pt idx="352">
                  <c:v>49.03199999999938</c:v>
                </c:pt>
                <c:pt idx="353">
                  <c:v>49.04799999999938</c:v>
                </c:pt>
                <c:pt idx="354">
                  <c:v>49.06399999999937</c:v>
                </c:pt>
                <c:pt idx="355">
                  <c:v>49.07999999999937</c:v>
                </c:pt>
                <c:pt idx="356">
                  <c:v>49.09599999999937</c:v>
                </c:pt>
                <c:pt idx="357">
                  <c:v>49.11199999999937</c:v>
                </c:pt>
                <c:pt idx="358">
                  <c:v>49.12799999999937</c:v>
                </c:pt>
                <c:pt idx="359">
                  <c:v>49.14399999999937</c:v>
                </c:pt>
                <c:pt idx="360">
                  <c:v>49.15999999999936</c:v>
                </c:pt>
                <c:pt idx="361">
                  <c:v>49.17599999999936</c:v>
                </c:pt>
                <c:pt idx="362">
                  <c:v>49.19199999999936</c:v>
                </c:pt>
                <c:pt idx="363">
                  <c:v>49.20799999999936</c:v>
                </c:pt>
                <c:pt idx="364">
                  <c:v>49.22399999999935</c:v>
                </c:pt>
                <c:pt idx="365">
                  <c:v>49.23999999999935</c:v>
                </c:pt>
                <c:pt idx="366">
                  <c:v>49.25599999999935</c:v>
                </c:pt>
                <c:pt idx="367">
                  <c:v>49.27199999999935</c:v>
                </c:pt>
                <c:pt idx="368">
                  <c:v>49.28799999999935</c:v>
                </c:pt>
                <c:pt idx="369">
                  <c:v>49.30399999999935</c:v>
                </c:pt>
                <c:pt idx="370">
                  <c:v>49.31999999999935</c:v>
                </c:pt>
                <c:pt idx="371">
                  <c:v>49.33599999999934</c:v>
                </c:pt>
                <c:pt idx="372">
                  <c:v>49.35199999999934</c:v>
                </c:pt>
                <c:pt idx="373">
                  <c:v>49.36799999999934</c:v>
                </c:pt>
                <c:pt idx="374">
                  <c:v>49.38399999999934</c:v>
                </c:pt>
                <c:pt idx="375">
                  <c:v>49.39999999999934</c:v>
                </c:pt>
                <c:pt idx="376">
                  <c:v>49.41599999999934</c:v>
                </c:pt>
                <c:pt idx="377">
                  <c:v>49.43199999999933</c:v>
                </c:pt>
                <c:pt idx="378">
                  <c:v>49.44799999999933</c:v>
                </c:pt>
                <c:pt idx="379">
                  <c:v>49.46399999999933</c:v>
                </c:pt>
                <c:pt idx="380">
                  <c:v>49.47999999999933</c:v>
                </c:pt>
                <c:pt idx="381">
                  <c:v>49.49599999999932</c:v>
                </c:pt>
                <c:pt idx="382">
                  <c:v>49.51199999999933</c:v>
                </c:pt>
                <c:pt idx="383">
                  <c:v>49.52799999999932</c:v>
                </c:pt>
                <c:pt idx="384">
                  <c:v>49.54399999999932</c:v>
                </c:pt>
                <c:pt idx="385">
                  <c:v>49.55999999999932</c:v>
                </c:pt>
                <c:pt idx="386">
                  <c:v>49.57599999999932</c:v>
                </c:pt>
                <c:pt idx="387">
                  <c:v>49.59199999999932</c:v>
                </c:pt>
                <c:pt idx="388">
                  <c:v>49.60799999999931</c:v>
                </c:pt>
                <c:pt idx="389">
                  <c:v>49.62399999999931</c:v>
                </c:pt>
                <c:pt idx="390">
                  <c:v>49.63999999999931</c:v>
                </c:pt>
                <c:pt idx="391">
                  <c:v>49.65599999999931</c:v>
                </c:pt>
                <c:pt idx="392">
                  <c:v>49.67199999999931</c:v>
                </c:pt>
                <c:pt idx="393">
                  <c:v>49.68799999999931</c:v>
                </c:pt>
                <c:pt idx="394">
                  <c:v>49.7039999999993</c:v>
                </c:pt>
                <c:pt idx="395">
                  <c:v>49.7199999999993</c:v>
                </c:pt>
                <c:pt idx="396">
                  <c:v>49.7359999999993</c:v>
                </c:pt>
                <c:pt idx="397">
                  <c:v>49.7519999999993</c:v>
                </c:pt>
                <c:pt idx="398">
                  <c:v>49.7679999999993</c:v>
                </c:pt>
                <c:pt idx="399">
                  <c:v>49.7839999999993</c:v>
                </c:pt>
                <c:pt idx="400">
                  <c:v>49.7999999999993</c:v>
                </c:pt>
                <c:pt idx="401">
                  <c:v>49.8159999999993</c:v>
                </c:pt>
                <c:pt idx="402">
                  <c:v>49.8319999999993</c:v>
                </c:pt>
                <c:pt idx="403">
                  <c:v>49.84799999999929</c:v>
                </c:pt>
                <c:pt idx="404">
                  <c:v>49.86399999999929</c:v>
                </c:pt>
                <c:pt idx="405">
                  <c:v>49.87999999999928</c:v>
                </c:pt>
                <c:pt idx="406">
                  <c:v>49.89599999999928</c:v>
                </c:pt>
                <c:pt idx="407">
                  <c:v>49.91199999999928</c:v>
                </c:pt>
                <c:pt idx="408">
                  <c:v>49.92799999999928</c:v>
                </c:pt>
                <c:pt idx="409">
                  <c:v>49.94399999999928</c:v>
                </c:pt>
                <c:pt idx="410">
                  <c:v>49.95999999999928</c:v>
                </c:pt>
                <c:pt idx="411">
                  <c:v>49.97599999999927</c:v>
                </c:pt>
                <c:pt idx="412">
                  <c:v>49.99199999999927</c:v>
                </c:pt>
                <c:pt idx="413">
                  <c:v>50.00799999999927</c:v>
                </c:pt>
                <c:pt idx="414">
                  <c:v>50.02399999999927</c:v>
                </c:pt>
                <c:pt idx="415">
                  <c:v>50.03999999999927</c:v>
                </c:pt>
                <c:pt idx="416">
                  <c:v>50.05599999999927</c:v>
                </c:pt>
                <c:pt idx="417">
                  <c:v>50.07199999999926</c:v>
                </c:pt>
                <c:pt idx="418">
                  <c:v>50.08799999999926</c:v>
                </c:pt>
                <c:pt idx="419">
                  <c:v>50.10399999999926</c:v>
                </c:pt>
                <c:pt idx="420">
                  <c:v>50.11999999999926</c:v>
                </c:pt>
                <c:pt idx="421">
                  <c:v>50.13599999999925</c:v>
                </c:pt>
                <c:pt idx="422">
                  <c:v>50.15199999999925</c:v>
                </c:pt>
                <c:pt idx="423">
                  <c:v>50.16799999999925</c:v>
                </c:pt>
                <c:pt idx="424">
                  <c:v>50.18399999999925</c:v>
                </c:pt>
                <c:pt idx="425">
                  <c:v>50.19999999999924</c:v>
                </c:pt>
                <c:pt idx="426">
                  <c:v>50.21599999999924</c:v>
                </c:pt>
                <c:pt idx="427">
                  <c:v>50.23199999999924</c:v>
                </c:pt>
                <c:pt idx="428">
                  <c:v>50.24799999999924</c:v>
                </c:pt>
                <c:pt idx="429">
                  <c:v>50.26399999999924</c:v>
                </c:pt>
                <c:pt idx="430">
                  <c:v>50.27999999999924</c:v>
                </c:pt>
                <c:pt idx="431">
                  <c:v>50.29599999999923</c:v>
                </c:pt>
                <c:pt idx="432">
                  <c:v>50.31199999999924</c:v>
                </c:pt>
                <c:pt idx="433">
                  <c:v>50.32799999999924</c:v>
                </c:pt>
                <c:pt idx="434">
                  <c:v>50.34399999999923</c:v>
                </c:pt>
                <c:pt idx="435">
                  <c:v>50.35999999999923</c:v>
                </c:pt>
                <c:pt idx="436">
                  <c:v>50.37599999999923</c:v>
                </c:pt>
                <c:pt idx="437">
                  <c:v>50.39199999999923</c:v>
                </c:pt>
                <c:pt idx="438">
                  <c:v>50.40799999999923</c:v>
                </c:pt>
                <c:pt idx="439">
                  <c:v>50.42399999999922</c:v>
                </c:pt>
                <c:pt idx="440">
                  <c:v>50.43999999999922</c:v>
                </c:pt>
                <c:pt idx="441">
                  <c:v>50.45599999999922</c:v>
                </c:pt>
                <c:pt idx="442">
                  <c:v>50.47199999999922</c:v>
                </c:pt>
                <c:pt idx="443">
                  <c:v>50.48799999999922</c:v>
                </c:pt>
                <c:pt idx="444">
                  <c:v>50.50399999999922</c:v>
                </c:pt>
                <c:pt idx="445">
                  <c:v>50.51999999999921</c:v>
                </c:pt>
                <c:pt idx="446">
                  <c:v>50.53599999999921</c:v>
                </c:pt>
                <c:pt idx="447">
                  <c:v>50.55199999999921</c:v>
                </c:pt>
                <c:pt idx="448">
                  <c:v>50.56799999999921</c:v>
                </c:pt>
                <c:pt idx="449">
                  <c:v>50.58399999999921</c:v>
                </c:pt>
                <c:pt idx="450">
                  <c:v>50.5999999999992</c:v>
                </c:pt>
              </c:numCache>
            </c:numRef>
          </c:cat>
          <c:val>
            <c:numRef>
              <c:f>computations!$S$3:$S$453</c:f>
              <c:numCache>
                <c:formatCode>General</c:formatCode>
                <c:ptCount val="451"/>
                <c:pt idx="0">
                  <c:v>0.00756836851324317</c:v>
                </c:pt>
                <c:pt idx="1">
                  <c:v>0.0079545486650741</c:v>
                </c:pt>
                <c:pt idx="2">
                  <c:v>0.00835786593999802</c:v>
                </c:pt>
                <c:pt idx="3">
                  <c:v>0.00877893519568342</c:v>
                </c:pt>
                <c:pt idx="4">
                  <c:v>0.00921838559586254</c:v>
                </c:pt>
                <c:pt idx="5">
                  <c:v>0.00967686053874798</c:v>
                </c:pt>
                <c:pt idx="6">
                  <c:v>0.0101550175594528</c:v>
                </c:pt>
                <c:pt idx="7">
                  <c:v>0.010653528205297</c:v>
                </c:pt>
                <c:pt idx="8">
                  <c:v>0.011173077882888</c:v>
                </c:pt>
                <c:pt idx="9">
                  <c:v>0.0117143656758682</c:v>
                </c:pt>
                <c:pt idx="10">
                  <c:v>0.0122781041322356</c:v>
                </c:pt>
                <c:pt idx="11">
                  <c:v>0.0128650190201533</c:v>
                </c:pt>
                <c:pt idx="12">
                  <c:v>0.0134758490511842</c:v>
                </c:pt>
                <c:pt idx="13">
                  <c:v>0.0141113455699038</c:v>
                </c:pt>
                <c:pt idx="14">
                  <c:v>0.0147722722088708</c:v>
                </c:pt>
                <c:pt idx="15">
                  <c:v>0.0154594045079622</c:v>
                </c:pt>
                <c:pt idx="16">
                  <c:v>0.0161735294971084</c:v>
                </c:pt>
                <c:pt idx="17">
                  <c:v>0.0169154452415033</c:v>
                </c:pt>
                <c:pt idx="18">
                  <c:v>0.0176859603484004</c:v>
                </c:pt>
                <c:pt idx="19">
                  <c:v>0.0184858934346501</c:v>
                </c:pt>
                <c:pt idx="20">
                  <c:v>0.0193160725541817</c:v>
                </c:pt>
                <c:pt idx="21">
                  <c:v>0.0201773345846845</c:v>
                </c:pt>
                <c:pt idx="22">
                  <c:v>0.021070524572798</c:v>
                </c:pt>
                <c:pt idx="23">
                  <c:v>0.0219964950371811</c:v>
                </c:pt>
                <c:pt idx="24">
                  <c:v>0.0229561052288972</c:v>
                </c:pt>
                <c:pt idx="25">
                  <c:v>0.0239502203486153</c:v>
                </c:pt>
                <c:pt idx="26">
                  <c:v>0.0249797107202076</c:v>
                </c:pt>
                <c:pt idx="27">
                  <c:v>0.0260454509203935</c:v>
                </c:pt>
                <c:pt idx="28">
                  <c:v>0.0271483188641674</c:v>
                </c:pt>
                <c:pt idx="29">
                  <c:v>0.0282891948458308</c:v>
                </c:pt>
                <c:pt idx="30">
                  <c:v>0.0294689605355383</c:v>
                </c:pt>
                <c:pt idx="31">
                  <c:v>0.0306884979313634</c:v>
                </c:pt>
                <c:pt idx="32">
                  <c:v>0.0319486882669844</c:v>
                </c:pt>
                <c:pt idx="33">
                  <c:v>0.0332504108751969</c:v>
                </c:pt>
                <c:pt idx="34">
                  <c:v>0.0345945420075592</c:v>
                </c:pt>
                <c:pt idx="35">
                  <c:v>0.0359819536105912</c:v>
                </c:pt>
                <c:pt idx="36">
                  <c:v>0.0374135120590565</c:v>
                </c:pt>
                <c:pt idx="37">
                  <c:v>0.0388900768469736</c:v>
                </c:pt>
                <c:pt idx="38">
                  <c:v>0.0404124992371222</c:v>
                </c:pt>
                <c:pt idx="39">
                  <c:v>0.04198162086993</c:v>
                </c:pt>
                <c:pt idx="40">
                  <c:v>0.0435982723327514</c:v>
                </c:pt>
                <c:pt idx="41">
                  <c:v>0.0452632716906754</c:v>
                </c:pt>
                <c:pt idx="42">
                  <c:v>0.0469774229801276</c:v>
                </c:pt>
                <c:pt idx="43">
                  <c:v>0.0487415146666637</c:v>
                </c:pt>
                <c:pt idx="44">
                  <c:v>0.0505563180684822</c:v>
                </c:pt>
                <c:pt idx="45">
                  <c:v>0.0524225857473173</c:v>
                </c:pt>
                <c:pt idx="46">
                  <c:v>0.0543410498685086</c:v>
                </c:pt>
                <c:pt idx="47">
                  <c:v>0.056312420532177</c:v>
                </c:pt>
                <c:pt idx="48">
                  <c:v>0.0583373840775708</c:v>
                </c:pt>
                <c:pt idx="49">
                  <c:v>0.0604166013627847</c:v>
                </c:pt>
                <c:pt idx="50">
                  <c:v>0.0625507060221806</c:v>
                </c:pt>
                <c:pt idx="51">
                  <c:v>0.0647403027039815</c:v>
                </c:pt>
                <c:pt idx="52">
                  <c:v>0.0669859652906332</c:v>
                </c:pt>
                <c:pt idx="53">
                  <c:v>0.0692882351046642</c:v>
                </c:pt>
                <c:pt idx="54">
                  <c:v>0.0716476191028982</c:v>
                </c:pt>
                <c:pt idx="55">
                  <c:v>0.0740645880620012</c:v>
                </c:pt>
                <c:pt idx="56">
                  <c:v>0.0765395747584644</c:v>
                </c:pt>
                <c:pt idx="57">
                  <c:v>0.0790729721462453</c:v>
                </c:pt>
                <c:pt idx="58">
                  <c:v>0.0816651315354005</c:v>
                </c:pt>
                <c:pt idx="59">
                  <c:v>0.0843163607751572</c:v>
                </c:pt>
                <c:pt idx="60">
                  <c:v>0.087026922444971</c:v>
                </c:pt>
                <c:pt idx="61">
                  <c:v>0.0897970320572208</c:v>
                </c:pt>
                <c:pt idx="62">
                  <c:v>0.092626856275283</c:v>
                </c:pt>
                <c:pt idx="63">
                  <c:v>0.0955165111508157</c:v>
                </c:pt>
                <c:pt idx="64">
                  <c:v>0.098466060384163</c:v>
                </c:pt>
                <c:pt idx="65">
                  <c:v>0.101475513611864</c:v>
                </c:pt>
                <c:pt idx="66">
                  <c:v>0.104544824725315</c:v>
                </c:pt>
                <c:pt idx="67">
                  <c:v>0.107673890224695</c:v>
                </c:pt>
                <c:pt idx="68">
                  <c:v>0.110862547612311</c:v>
                </c:pt>
                <c:pt idx="69">
                  <c:v>0.114110573829553</c:v>
                </c:pt>
                <c:pt idx="70">
                  <c:v>0.117417683741699</c:v>
                </c:pt>
                <c:pt idx="71">
                  <c:v>0.120783528674811</c:v>
                </c:pt>
                <c:pt idx="72">
                  <c:v>0.124207695008984</c:v>
                </c:pt>
                <c:pt idx="73">
                  <c:v>0.127689702832214</c:v>
                </c:pt>
                <c:pt idx="74">
                  <c:v>0.131229004659135</c:v>
                </c:pt>
                <c:pt idx="75">
                  <c:v>0.13482498421886</c:v>
                </c:pt>
                <c:pt idx="76">
                  <c:v>0.138476955316123</c:v>
                </c:pt>
                <c:pt idx="77">
                  <c:v>0.142184160769889</c:v>
                </c:pt>
                <c:pt idx="78">
                  <c:v>0.145945771433531</c:v>
                </c:pt>
                <c:pt idx="79">
                  <c:v>0.14976088530061</c:v>
                </c:pt>
                <c:pt idx="80">
                  <c:v>0.153628526700226</c:v>
                </c:pt>
                <c:pt idx="81">
                  <c:v>0.157547645585813</c:v>
                </c:pt>
                <c:pt idx="82">
                  <c:v>0.161517116921131</c:v>
                </c:pt>
                <c:pt idx="83">
                  <c:v>0.165535740167137</c:v>
                </c:pt>
                <c:pt idx="84">
                  <c:v>0.169602238873241</c:v>
                </c:pt>
                <c:pt idx="85">
                  <c:v>0.173715260376357</c:v>
                </c:pt>
                <c:pt idx="86">
                  <c:v>0.177873375610974</c:v>
                </c:pt>
                <c:pt idx="87">
                  <c:v>0.182075079033356</c:v>
                </c:pt>
                <c:pt idx="88">
                  <c:v>0.186318788662742</c:v>
                </c:pt>
                <c:pt idx="89">
                  <c:v>0.190602846242306</c:v>
                </c:pt>
                <c:pt idx="90">
                  <c:v>0.194925517522382</c:v>
                </c:pt>
                <c:pt idx="91">
                  <c:v>0.199284992668281</c:v>
                </c:pt>
                <c:pt idx="92">
                  <c:v>0.203679386794812</c:v>
                </c:pt>
                <c:pt idx="93">
                  <c:v>0.208106740629368</c:v>
                </c:pt>
                <c:pt idx="94">
                  <c:v>0.212565021305238</c:v>
                </c:pt>
                <c:pt idx="95">
                  <c:v>0.217052123286517</c:v>
                </c:pt>
                <c:pt idx="96">
                  <c:v>0.221565869425768</c:v>
                </c:pt>
                <c:pt idx="97">
                  <c:v>0.226104012155294</c:v>
                </c:pt>
                <c:pt idx="98">
                  <c:v>0.230664234812642</c:v>
                </c:pt>
                <c:pt idx="99">
                  <c:v>0.235244153100641</c:v>
                </c:pt>
                <c:pt idx="100">
                  <c:v>0.239841316682029</c:v>
                </c:pt>
                <c:pt idx="101">
                  <c:v>0.244453210908402</c:v>
                </c:pt>
                <c:pt idx="102">
                  <c:v>0.249077258682944</c:v>
                </c:pt>
                <c:pt idx="103">
                  <c:v>0.253710822456083</c:v>
                </c:pt>
                <c:pt idx="104">
                  <c:v>0.258351206352909</c:v>
                </c:pt>
                <c:pt idx="105">
                  <c:v>0.262995658430907</c:v>
                </c:pt>
                <c:pt idx="106">
                  <c:v>0.267641373066207</c:v>
                </c:pt>
                <c:pt idx="107">
                  <c:v>0.272285493466284</c:v>
                </c:pt>
                <c:pt idx="108">
                  <c:v>0.2769251143067</c:v>
                </c:pt>
                <c:pt idx="109">
                  <c:v>0.28155728448918</c:v>
                </c:pt>
                <c:pt idx="110">
                  <c:v>0.286179010017995</c:v>
                </c:pt>
                <c:pt idx="111">
                  <c:v>0.290787256991339</c:v>
                </c:pt>
                <c:pt idx="112">
                  <c:v>0.295378954704041</c:v>
                </c:pt>
                <c:pt idx="113">
                  <c:v>0.299950998857704</c:v>
                </c:pt>
                <c:pt idx="114">
                  <c:v>0.304500254874006</c:v>
                </c:pt>
                <c:pt idx="115">
                  <c:v>0.309023561306673</c:v>
                </c:pt>
                <c:pt idx="116">
                  <c:v>0.313517733347283</c:v>
                </c:pt>
                <c:pt idx="117">
                  <c:v>0.317979566419842</c:v>
                </c:pt>
                <c:pt idx="118">
                  <c:v>0.322405839858763</c:v>
                </c:pt>
                <c:pt idx="119">
                  <c:v>0.326793320664634</c:v>
                </c:pt>
                <c:pt idx="120">
                  <c:v>0.331138767331923</c:v>
                </c:pt>
                <c:pt idx="121">
                  <c:v>0.335438933742513</c:v>
                </c:pt>
                <c:pt idx="122">
                  <c:v>0.339690573118731</c:v>
                </c:pt>
                <c:pt idx="123">
                  <c:v>0.343890442029354</c:v>
                </c:pt>
                <c:pt idx="124">
                  <c:v>0.348035304441821</c:v>
                </c:pt>
                <c:pt idx="125">
                  <c:v>0.352121935813746</c:v>
                </c:pt>
                <c:pt idx="126">
                  <c:v>0.356147127216621</c:v>
                </c:pt>
                <c:pt idx="127">
                  <c:v>0.360107689484455</c:v>
                </c:pt>
                <c:pt idx="128">
                  <c:v>0.364000457379956</c:v>
                </c:pt>
                <c:pt idx="129">
                  <c:v>0.367822293770727</c:v>
                </c:pt>
                <c:pt idx="130">
                  <c:v>0.371570093807865</c:v>
                </c:pt>
                <c:pt idx="131">
                  <c:v>0.375240789099236</c:v>
                </c:pt>
                <c:pt idx="132">
                  <c:v>0.378831351869637</c:v>
                </c:pt>
                <c:pt idx="133">
                  <c:v>0.382338799100023</c:v>
                </c:pt>
                <c:pt idx="134">
                  <c:v>0.385760196637912</c:v>
                </c:pt>
                <c:pt idx="135">
                  <c:v>0.38909266327109</c:v>
                </c:pt>
                <c:pt idx="136">
                  <c:v>0.392333374756733</c:v>
                </c:pt>
                <c:pt idx="137">
                  <c:v>0.395479567798095</c:v>
                </c:pt>
                <c:pt idx="138">
                  <c:v>0.398528543960938</c:v>
                </c:pt>
                <c:pt idx="139">
                  <c:v>0.401477673521972</c:v>
                </c:pt>
                <c:pt idx="140">
                  <c:v>0.404324399241622</c:v>
                </c:pt>
                <c:pt idx="141">
                  <c:v>0.407066240053585</c:v>
                </c:pt>
                <c:pt idx="142">
                  <c:v>0.409700794663706</c:v>
                </c:pt>
                <c:pt idx="143">
                  <c:v>0.412225745050909</c:v>
                </c:pt>
                <c:pt idx="144">
                  <c:v>0.414638859863016</c:v>
                </c:pt>
                <c:pt idx="145">
                  <c:v>0.416937997700518</c:v>
                </c:pt>
                <c:pt idx="146">
                  <c:v>0.419121110281531</c:v>
                </c:pt>
                <c:pt idx="147">
                  <c:v>0.421186245481391</c:v>
                </c:pt>
                <c:pt idx="148">
                  <c:v>0.423131550240576</c:v>
                </c:pt>
                <c:pt idx="149">
                  <c:v>0.424955273334896</c:v>
                </c:pt>
                <c:pt idx="150">
                  <c:v>0.426655768002164</c:v>
                </c:pt>
                <c:pt idx="151">
                  <c:v>0.428231494419812</c:v>
                </c:pt>
                <c:pt idx="152">
                  <c:v>0.42968102202826</c:v>
                </c:pt>
                <c:pt idx="153">
                  <c:v>0.43100303169511</c:v>
                </c:pt>
                <c:pt idx="154">
                  <c:v>0.432196317715603</c:v>
                </c:pt>
                <c:pt idx="155">
                  <c:v>0.433259789645067</c:v>
                </c:pt>
                <c:pt idx="156">
                  <c:v>0.434192473959485</c:v>
                </c:pt>
                <c:pt idx="157">
                  <c:v>0.434993515540623</c:v>
                </c:pt>
                <c:pt idx="158">
                  <c:v>0.435662178982555</c:v>
                </c:pt>
                <c:pt idx="159">
                  <c:v>0.436197849716787</c:v>
                </c:pt>
                <c:pt idx="160">
                  <c:v>0.436600034953579</c:v>
                </c:pt>
                <c:pt idx="161">
                  <c:v>0.436868364437434</c:v>
                </c:pt>
                <c:pt idx="162">
                  <c:v>0.437002591015138</c:v>
                </c:pt>
                <c:pt idx="163">
                  <c:v>0.43700259101514</c:v>
                </c:pt>
                <c:pt idx="164">
                  <c:v>0.436868364437441</c:v>
                </c:pt>
                <c:pt idx="165">
                  <c:v>0.436600034953591</c:v>
                </c:pt>
                <c:pt idx="166">
                  <c:v>0.436197849716804</c:v>
                </c:pt>
                <c:pt idx="167">
                  <c:v>0.435662178982577</c:v>
                </c:pt>
                <c:pt idx="168">
                  <c:v>0.43499351554065</c:v>
                </c:pt>
                <c:pt idx="169">
                  <c:v>0.434192473959516</c:v>
                </c:pt>
                <c:pt idx="170">
                  <c:v>0.433259789645103</c:v>
                </c:pt>
                <c:pt idx="171">
                  <c:v>0.432196317715643</c:v>
                </c:pt>
                <c:pt idx="172">
                  <c:v>0.431003031695156</c:v>
                </c:pt>
                <c:pt idx="173">
                  <c:v>0.42968102202831</c:v>
                </c:pt>
                <c:pt idx="174">
                  <c:v>0.428231494419866</c:v>
                </c:pt>
                <c:pt idx="175">
                  <c:v>0.426655768002223</c:v>
                </c:pt>
                <c:pt idx="176">
                  <c:v>0.424955273334959</c:v>
                </c:pt>
                <c:pt idx="177">
                  <c:v>0.423131550240643</c:v>
                </c:pt>
                <c:pt idx="178">
                  <c:v>0.421186245481464</c:v>
                </c:pt>
                <c:pt idx="179">
                  <c:v>0.419121110281608</c:v>
                </c:pt>
                <c:pt idx="180">
                  <c:v>0.416937997700598</c:v>
                </c:pt>
                <c:pt idx="181">
                  <c:v>0.4146388598631</c:v>
                </c:pt>
                <c:pt idx="182">
                  <c:v>0.412225745050998</c:v>
                </c:pt>
                <c:pt idx="183">
                  <c:v>0.409700794663799</c:v>
                </c:pt>
                <c:pt idx="184">
                  <c:v>0.407066240053681</c:v>
                </c:pt>
                <c:pt idx="185">
                  <c:v>0.404324399241723</c:v>
                </c:pt>
                <c:pt idx="186">
                  <c:v>0.401477673522076</c:v>
                </c:pt>
                <c:pt idx="187">
                  <c:v>0.398528543961046</c:v>
                </c:pt>
                <c:pt idx="188">
                  <c:v>0.395479567798207</c:v>
                </c:pt>
                <c:pt idx="189">
                  <c:v>0.392333374756848</c:v>
                </c:pt>
                <c:pt idx="190">
                  <c:v>0.389092663271208</c:v>
                </c:pt>
                <c:pt idx="191">
                  <c:v>0.385760196638034</c:v>
                </c:pt>
                <c:pt idx="192">
                  <c:v>0.382338799100148</c:v>
                </c:pt>
                <c:pt idx="193">
                  <c:v>0.378831351869765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2"/>
          <c:order val="2"/>
          <c:tx>
            <c:v>null2</c:v>
          </c:tx>
          <c:spPr>
            <a:solidFill>
              <a:srgbClr val="00A3D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computations!$O$3:$O$453</c:f>
              <c:numCache>
                <c:formatCode>General</c:formatCode>
                <c:ptCount val="451"/>
                <c:pt idx="0">
                  <c:v>43.4</c:v>
                </c:pt>
                <c:pt idx="1">
                  <c:v>43.416</c:v>
                </c:pt>
                <c:pt idx="2">
                  <c:v>43.432</c:v>
                </c:pt>
                <c:pt idx="3">
                  <c:v>43.448</c:v>
                </c:pt>
                <c:pt idx="4">
                  <c:v>43.464</c:v>
                </c:pt>
                <c:pt idx="5">
                  <c:v>43.47999999999999</c:v>
                </c:pt>
                <c:pt idx="6">
                  <c:v>43.49599999999998</c:v>
                </c:pt>
                <c:pt idx="7">
                  <c:v>43.51199999999999</c:v>
                </c:pt>
                <c:pt idx="8">
                  <c:v>43.52799999999998</c:v>
                </c:pt>
                <c:pt idx="9">
                  <c:v>43.54399999999998</c:v>
                </c:pt>
                <c:pt idx="10">
                  <c:v>43.55999999999998</c:v>
                </c:pt>
                <c:pt idx="11">
                  <c:v>43.57599999999997</c:v>
                </c:pt>
                <c:pt idx="12">
                  <c:v>43.59199999999997</c:v>
                </c:pt>
                <c:pt idx="13">
                  <c:v>43.60799999999997</c:v>
                </c:pt>
                <c:pt idx="14">
                  <c:v>43.62399999999997</c:v>
                </c:pt>
                <c:pt idx="15">
                  <c:v>43.63999999999997</c:v>
                </c:pt>
                <c:pt idx="16">
                  <c:v>43.65599999999997</c:v>
                </c:pt>
                <c:pt idx="17">
                  <c:v>43.67199999999997</c:v>
                </c:pt>
                <c:pt idx="18">
                  <c:v>43.68799999999997</c:v>
                </c:pt>
                <c:pt idx="19">
                  <c:v>43.70399999999996</c:v>
                </c:pt>
                <c:pt idx="20">
                  <c:v>43.71999999999996</c:v>
                </c:pt>
                <c:pt idx="21">
                  <c:v>43.73599999999996</c:v>
                </c:pt>
                <c:pt idx="22">
                  <c:v>43.75199999999996</c:v>
                </c:pt>
                <c:pt idx="23">
                  <c:v>43.76799999999995</c:v>
                </c:pt>
                <c:pt idx="24">
                  <c:v>43.78399999999995</c:v>
                </c:pt>
                <c:pt idx="25">
                  <c:v>43.79999999999995</c:v>
                </c:pt>
                <c:pt idx="26">
                  <c:v>43.81599999999995</c:v>
                </c:pt>
                <c:pt idx="27">
                  <c:v>43.83199999999995</c:v>
                </c:pt>
                <c:pt idx="28">
                  <c:v>43.84799999999995</c:v>
                </c:pt>
                <c:pt idx="29">
                  <c:v>43.86399999999994</c:v>
                </c:pt>
                <c:pt idx="30">
                  <c:v>43.87999999999994</c:v>
                </c:pt>
                <c:pt idx="31">
                  <c:v>43.89599999999994</c:v>
                </c:pt>
                <c:pt idx="32">
                  <c:v>43.91199999999994</c:v>
                </c:pt>
                <c:pt idx="33">
                  <c:v>43.92799999999994</c:v>
                </c:pt>
                <c:pt idx="34">
                  <c:v>43.94399999999994</c:v>
                </c:pt>
                <c:pt idx="35">
                  <c:v>43.95999999999994</c:v>
                </c:pt>
                <c:pt idx="36">
                  <c:v>43.97599999999993</c:v>
                </c:pt>
                <c:pt idx="37">
                  <c:v>43.99199999999993</c:v>
                </c:pt>
                <c:pt idx="38">
                  <c:v>44.00799999999993</c:v>
                </c:pt>
                <c:pt idx="39">
                  <c:v>44.02399999999992</c:v>
                </c:pt>
                <c:pt idx="40">
                  <c:v>44.03999999999992</c:v>
                </c:pt>
                <c:pt idx="41">
                  <c:v>44.05599999999992</c:v>
                </c:pt>
                <c:pt idx="42">
                  <c:v>44.07199999999992</c:v>
                </c:pt>
                <c:pt idx="43">
                  <c:v>44.08799999999992</c:v>
                </c:pt>
                <c:pt idx="44">
                  <c:v>44.10399999999992</c:v>
                </c:pt>
                <c:pt idx="45">
                  <c:v>44.11999999999992</c:v>
                </c:pt>
                <c:pt idx="46">
                  <c:v>44.13599999999991</c:v>
                </c:pt>
                <c:pt idx="47">
                  <c:v>44.15199999999992</c:v>
                </c:pt>
                <c:pt idx="48">
                  <c:v>44.16799999999991</c:v>
                </c:pt>
                <c:pt idx="49">
                  <c:v>44.18399999999991</c:v>
                </c:pt>
                <c:pt idx="50">
                  <c:v>44.1999999999999</c:v>
                </c:pt>
                <c:pt idx="51">
                  <c:v>44.2159999999999</c:v>
                </c:pt>
                <c:pt idx="52">
                  <c:v>44.2319999999999</c:v>
                </c:pt>
                <c:pt idx="53">
                  <c:v>44.2479999999999</c:v>
                </c:pt>
                <c:pt idx="54">
                  <c:v>44.2639999999999</c:v>
                </c:pt>
                <c:pt idx="55">
                  <c:v>44.2799999999999</c:v>
                </c:pt>
                <c:pt idx="56">
                  <c:v>44.2959999999999</c:v>
                </c:pt>
                <c:pt idx="57">
                  <c:v>44.3119999999999</c:v>
                </c:pt>
                <c:pt idx="58">
                  <c:v>44.3279999999999</c:v>
                </c:pt>
                <c:pt idx="59">
                  <c:v>44.3439999999999</c:v>
                </c:pt>
                <c:pt idx="60">
                  <c:v>44.3599999999999</c:v>
                </c:pt>
                <c:pt idx="61">
                  <c:v>44.3759999999999</c:v>
                </c:pt>
                <c:pt idx="62">
                  <c:v>44.39199999999989</c:v>
                </c:pt>
                <c:pt idx="63">
                  <c:v>44.40799999999989</c:v>
                </c:pt>
                <c:pt idx="64">
                  <c:v>44.42399999999988</c:v>
                </c:pt>
                <c:pt idx="65">
                  <c:v>44.43999999999988</c:v>
                </c:pt>
                <c:pt idx="66">
                  <c:v>44.45599999999988</c:v>
                </c:pt>
                <c:pt idx="67">
                  <c:v>44.47199999999988</c:v>
                </c:pt>
                <c:pt idx="68">
                  <c:v>44.48799999999988</c:v>
                </c:pt>
                <c:pt idx="69">
                  <c:v>44.50399999999987</c:v>
                </c:pt>
                <c:pt idx="70">
                  <c:v>44.51999999999987</c:v>
                </c:pt>
                <c:pt idx="71">
                  <c:v>44.53599999999987</c:v>
                </c:pt>
                <c:pt idx="72">
                  <c:v>44.55199999999987</c:v>
                </c:pt>
                <c:pt idx="73">
                  <c:v>44.56799999999987</c:v>
                </c:pt>
                <c:pt idx="74">
                  <c:v>44.58399999999987</c:v>
                </c:pt>
                <c:pt idx="75">
                  <c:v>44.59999999999986</c:v>
                </c:pt>
                <c:pt idx="76">
                  <c:v>44.61599999999986</c:v>
                </c:pt>
                <c:pt idx="77">
                  <c:v>44.63199999999986</c:v>
                </c:pt>
                <c:pt idx="78">
                  <c:v>44.64799999999986</c:v>
                </c:pt>
                <c:pt idx="79">
                  <c:v>44.66399999999985</c:v>
                </c:pt>
                <c:pt idx="80">
                  <c:v>44.67999999999985</c:v>
                </c:pt>
                <c:pt idx="81">
                  <c:v>44.69599999999985</c:v>
                </c:pt>
                <c:pt idx="82">
                  <c:v>44.71199999999985</c:v>
                </c:pt>
                <c:pt idx="83">
                  <c:v>44.72799999999985</c:v>
                </c:pt>
                <c:pt idx="84">
                  <c:v>44.74399999999985</c:v>
                </c:pt>
                <c:pt idx="85">
                  <c:v>44.75999999999984</c:v>
                </c:pt>
                <c:pt idx="86">
                  <c:v>44.77599999999984</c:v>
                </c:pt>
                <c:pt idx="87">
                  <c:v>44.79199999999984</c:v>
                </c:pt>
                <c:pt idx="88">
                  <c:v>44.80799999999984</c:v>
                </c:pt>
                <c:pt idx="89">
                  <c:v>44.82399999999984</c:v>
                </c:pt>
                <c:pt idx="90">
                  <c:v>44.83999999999984</c:v>
                </c:pt>
                <c:pt idx="91">
                  <c:v>44.85599999999984</c:v>
                </c:pt>
                <c:pt idx="92">
                  <c:v>44.87199999999984</c:v>
                </c:pt>
                <c:pt idx="93">
                  <c:v>44.88799999999983</c:v>
                </c:pt>
                <c:pt idx="94">
                  <c:v>44.90399999999983</c:v>
                </c:pt>
                <c:pt idx="95">
                  <c:v>44.91999999999983</c:v>
                </c:pt>
                <c:pt idx="96">
                  <c:v>44.93599999999982</c:v>
                </c:pt>
                <c:pt idx="97">
                  <c:v>44.95199999999983</c:v>
                </c:pt>
                <c:pt idx="98">
                  <c:v>44.96799999999982</c:v>
                </c:pt>
                <c:pt idx="99">
                  <c:v>44.98399999999982</c:v>
                </c:pt>
                <c:pt idx="100">
                  <c:v>44.99999999999982</c:v>
                </c:pt>
                <c:pt idx="101">
                  <c:v>45.01599999999982</c:v>
                </c:pt>
                <c:pt idx="102">
                  <c:v>45.03199999999982</c:v>
                </c:pt>
                <c:pt idx="103">
                  <c:v>45.04799999999982</c:v>
                </c:pt>
                <c:pt idx="104">
                  <c:v>45.06399999999981</c:v>
                </c:pt>
                <c:pt idx="105">
                  <c:v>45.07999999999981</c:v>
                </c:pt>
                <c:pt idx="106">
                  <c:v>45.0959999999998</c:v>
                </c:pt>
                <c:pt idx="107">
                  <c:v>45.11199999999981</c:v>
                </c:pt>
                <c:pt idx="108">
                  <c:v>45.1279999999998</c:v>
                </c:pt>
                <c:pt idx="109">
                  <c:v>45.1439999999998</c:v>
                </c:pt>
                <c:pt idx="110">
                  <c:v>45.1599999999998</c:v>
                </c:pt>
                <c:pt idx="111">
                  <c:v>45.1759999999998</c:v>
                </c:pt>
                <c:pt idx="112">
                  <c:v>45.1919999999998</c:v>
                </c:pt>
                <c:pt idx="113">
                  <c:v>45.2079999999998</c:v>
                </c:pt>
                <c:pt idx="114">
                  <c:v>45.2239999999998</c:v>
                </c:pt>
                <c:pt idx="115">
                  <c:v>45.2399999999998</c:v>
                </c:pt>
                <c:pt idx="116">
                  <c:v>45.2559999999998</c:v>
                </c:pt>
                <c:pt idx="117">
                  <c:v>45.2719999999998</c:v>
                </c:pt>
                <c:pt idx="118">
                  <c:v>45.2879999999998</c:v>
                </c:pt>
                <c:pt idx="119">
                  <c:v>45.30399999999979</c:v>
                </c:pt>
                <c:pt idx="120">
                  <c:v>45.31999999999979</c:v>
                </c:pt>
                <c:pt idx="121">
                  <c:v>45.33599999999978</c:v>
                </c:pt>
                <c:pt idx="122">
                  <c:v>45.35199999999978</c:v>
                </c:pt>
                <c:pt idx="123">
                  <c:v>45.36799999999978</c:v>
                </c:pt>
                <c:pt idx="124">
                  <c:v>45.38399999999978</c:v>
                </c:pt>
                <c:pt idx="125">
                  <c:v>45.39999999999977</c:v>
                </c:pt>
                <c:pt idx="126">
                  <c:v>45.41599999999977</c:v>
                </c:pt>
                <c:pt idx="127">
                  <c:v>45.43199999999977</c:v>
                </c:pt>
                <c:pt idx="128">
                  <c:v>45.44799999999977</c:v>
                </c:pt>
                <c:pt idx="129">
                  <c:v>45.46399999999977</c:v>
                </c:pt>
                <c:pt idx="130">
                  <c:v>45.47999999999977</c:v>
                </c:pt>
                <c:pt idx="131">
                  <c:v>45.49599999999976</c:v>
                </c:pt>
                <c:pt idx="132">
                  <c:v>45.51199999999977</c:v>
                </c:pt>
                <c:pt idx="133">
                  <c:v>45.52799999999976</c:v>
                </c:pt>
                <c:pt idx="134">
                  <c:v>45.54399999999976</c:v>
                </c:pt>
                <c:pt idx="135">
                  <c:v>45.55999999999976</c:v>
                </c:pt>
                <c:pt idx="136">
                  <c:v>45.57599999999975</c:v>
                </c:pt>
                <c:pt idx="137">
                  <c:v>45.59199999999975</c:v>
                </c:pt>
                <c:pt idx="138">
                  <c:v>45.60799999999975</c:v>
                </c:pt>
                <c:pt idx="139">
                  <c:v>45.62399999999975</c:v>
                </c:pt>
                <c:pt idx="140">
                  <c:v>45.63999999999975</c:v>
                </c:pt>
                <c:pt idx="141">
                  <c:v>45.65599999999975</c:v>
                </c:pt>
                <c:pt idx="142">
                  <c:v>45.67199999999974</c:v>
                </c:pt>
                <c:pt idx="143">
                  <c:v>45.68799999999974</c:v>
                </c:pt>
                <c:pt idx="144">
                  <c:v>45.70399999999974</c:v>
                </c:pt>
                <c:pt idx="145">
                  <c:v>45.71999999999974</c:v>
                </c:pt>
                <c:pt idx="146">
                  <c:v>45.73599999999974</c:v>
                </c:pt>
                <c:pt idx="147">
                  <c:v>45.75199999999974</c:v>
                </c:pt>
                <c:pt idx="148">
                  <c:v>45.76799999999973</c:v>
                </c:pt>
                <c:pt idx="149">
                  <c:v>45.78399999999973</c:v>
                </c:pt>
                <c:pt idx="150">
                  <c:v>45.79999999999973</c:v>
                </c:pt>
                <c:pt idx="151">
                  <c:v>45.81599999999973</c:v>
                </c:pt>
                <c:pt idx="152">
                  <c:v>45.83199999999973</c:v>
                </c:pt>
                <c:pt idx="153">
                  <c:v>45.84799999999973</c:v>
                </c:pt>
                <c:pt idx="154">
                  <c:v>45.86399999999972</c:v>
                </c:pt>
                <c:pt idx="155">
                  <c:v>45.87999999999972</c:v>
                </c:pt>
                <c:pt idx="156">
                  <c:v>45.89599999999972</c:v>
                </c:pt>
                <c:pt idx="157">
                  <c:v>45.91199999999972</c:v>
                </c:pt>
                <c:pt idx="158">
                  <c:v>45.92799999999972</c:v>
                </c:pt>
                <c:pt idx="159">
                  <c:v>45.94399999999972</c:v>
                </c:pt>
                <c:pt idx="160">
                  <c:v>45.95999999999972</c:v>
                </c:pt>
                <c:pt idx="161">
                  <c:v>45.97599999999971</c:v>
                </c:pt>
                <c:pt idx="162">
                  <c:v>45.99199999999971</c:v>
                </c:pt>
                <c:pt idx="163">
                  <c:v>46.00799999999971</c:v>
                </c:pt>
                <c:pt idx="164">
                  <c:v>46.0239999999997</c:v>
                </c:pt>
                <c:pt idx="165">
                  <c:v>46.0399999999997</c:v>
                </c:pt>
                <c:pt idx="166">
                  <c:v>46.0559999999997</c:v>
                </c:pt>
                <c:pt idx="167">
                  <c:v>46.0719999999997</c:v>
                </c:pt>
                <c:pt idx="168">
                  <c:v>46.0879999999997</c:v>
                </c:pt>
                <c:pt idx="169">
                  <c:v>46.1039999999997</c:v>
                </c:pt>
                <c:pt idx="170">
                  <c:v>46.1199999999997</c:v>
                </c:pt>
                <c:pt idx="171">
                  <c:v>46.1359999999997</c:v>
                </c:pt>
                <c:pt idx="172">
                  <c:v>46.1519999999997</c:v>
                </c:pt>
                <c:pt idx="173">
                  <c:v>46.1679999999997</c:v>
                </c:pt>
                <c:pt idx="174">
                  <c:v>46.1839999999997</c:v>
                </c:pt>
                <c:pt idx="175">
                  <c:v>46.1999999999997</c:v>
                </c:pt>
                <c:pt idx="176">
                  <c:v>46.21599999999969</c:v>
                </c:pt>
                <c:pt idx="177">
                  <c:v>46.23199999999969</c:v>
                </c:pt>
                <c:pt idx="178">
                  <c:v>46.24799999999968</c:v>
                </c:pt>
                <c:pt idx="179">
                  <c:v>46.26399999999968</c:v>
                </c:pt>
                <c:pt idx="180">
                  <c:v>46.27999999999968</c:v>
                </c:pt>
                <c:pt idx="181">
                  <c:v>46.29599999999967</c:v>
                </c:pt>
                <c:pt idx="182">
                  <c:v>46.31199999999968</c:v>
                </c:pt>
                <c:pt idx="183">
                  <c:v>46.32799999999968</c:v>
                </c:pt>
                <c:pt idx="184">
                  <c:v>46.34399999999967</c:v>
                </c:pt>
                <c:pt idx="185">
                  <c:v>46.35999999999967</c:v>
                </c:pt>
                <c:pt idx="186">
                  <c:v>46.37599999999967</c:v>
                </c:pt>
                <c:pt idx="187">
                  <c:v>46.39199999999967</c:v>
                </c:pt>
                <c:pt idx="188">
                  <c:v>46.40799999999967</c:v>
                </c:pt>
                <c:pt idx="189">
                  <c:v>46.42399999999967</c:v>
                </c:pt>
                <c:pt idx="190">
                  <c:v>46.43999999999966</c:v>
                </c:pt>
                <c:pt idx="191">
                  <c:v>46.45599999999966</c:v>
                </c:pt>
                <c:pt idx="192">
                  <c:v>46.47199999999966</c:v>
                </c:pt>
                <c:pt idx="193">
                  <c:v>46.48799999999966</c:v>
                </c:pt>
                <c:pt idx="194">
                  <c:v>46.50399999999966</c:v>
                </c:pt>
                <c:pt idx="195">
                  <c:v>46.51999999999965</c:v>
                </c:pt>
                <c:pt idx="196">
                  <c:v>46.53599999999965</c:v>
                </c:pt>
                <c:pt idx="197">
                  <c:v>46.55199999999965</c:v>
                </c:pt>
                <c:pt idx="198">
                  <c:v>46.56799999999965</c:v>
                </c:pt>
                <c:pt idx="199">
                  <c:v>46.58399999999965</c:v>
                </c:pt>
                <c:pt idx="200">
                  <c:v>46.59999999999964</c:v>
                </c:pt>
                <c:pt idx="201">
                  <c:v>46.61599999999964</c:v>
                </c:pt>
                <c:pt idx="202">
                  <c:v>46.63199999999964</c:v>
                </c:pt>
                <c:pt idx="203">
                  <c:v>46.64799999999964</c:v>
                </c:pt>
                <c:pt idx="204">
                  <c:v>46.66399999999964</c:v>
                </c:pt>
                <c:pt idx="205">
                  <c:v>46.67999999999964</c:v>
                </c:pt>
                <c:pt idx="206">
                  <c:v>46.69599999999963</c:v>
                </c:pt>
                <c:pt idx="207">
                  <c:v>46.71199999999963</c:v>
                </c:pt>
                <c:pt idx="208">
                  <c:v>46.72799999999963</c:v>
                </c:pt>
                <c:pt idx="209">
                  <c:v>46.74399999999963</c:v>
                </c:pt>
                <c:pt idx="210">
                  <c:v>46.75999999999963</c:v>
                </c:pt>
                <c:pt idx="211">
                  <c:v>46.77599999999962</c:v>
                </c:pt>
                <c:pt idx="212">
                  <c:v>46.79199999999962</c:v>
                </c:pt>
                <c:pt idx="213">
                  <c:v>46.80799999999962</c:v>
                </c:pt>
                <c:pt idx="214">
                  <c:v>46.82399999999962</c:v>
                </c:pt>
                <c:pt idx="215">
                  <c:v>46.83999999999962</c:v>
                </c:pt>
                <c:pt idx="216">
                  <c:v>46.85599999999962</c:v>
                </c:pt>
                <c:pt idx="217">
                  <c:v>46.87199999999962</c:v>
                </c:pt>
                <c:pt idx="218">
                  <c:v>46.88799999999961</c:v>
                </c:pt>
                <c:pt idx="219">
                  <c:v>46.90399999999961</c:v>
                </c:pt>
                <c:pt idx="220">
                  <c:v>46.91999999999961</c:v>
                </c:pt>
                <c:pt idx="221">
                  <c:v>46.93599999999961</c:v>
                </c:pt>
                <c:pt idx="222">
                  <c:v>46.95199999999961</c:v>
                </c:pt>
                <c:pt idx="223">
                  <c:v>46.96799999999961</c:v>
                </c:pt>
                <c:pt idx="224">
                  <c:v>46.9839999999996</c:v>
                </c:pt>
                <c:pt idx="225">
                  <c:v>46.9999999999996</c:v>
                </c:pt>
                <c:pt idx="226">
                  <c:v>47.0159999999996</c:v>
                </c:pt>
                <c:pt idx="227">
                  <c:v>47.0319999999996</c:v>
                </c:pt>
                <c:pt idx="228">
                  <c:v>47.0479999999996</c:v>
                </c:pt>
                <c:pt idx="229">
                  <c:v>47.0639999999996</c:v>
                </c:pt>
                <c:pt idx="230">
                  <c:v>47.0799999999996</c:v>
                </c:pt>
                <c:pt idx="231">
                  <c:v>47.0959999999996</c:v>
                </c:pt>
                <c:pt idx="232">
                  <c:v>47.11199999999959</c:v>
                </c:pt>
                <c:pt idx="233">
                  <c:v>47.12799999999959</c:v>
                </c:pt>
                <c:pt idx="234">
                  <c:v>47.14399999999959</c:v>
                </c:pt>
                <c:pt idx="235">
                  <c:v>47.15999999999958</c:v>
                </c:pt>
                <c:pt idx="236">
                  <c:v>47.17599999999958</c:v>
                </c:pt>
                <c:pt idx="237">
                  <c:v>47.19199999999958</c:v>
                </c:pt>
                <c:pt idx="238">
                  <c:v>47.20799999999958</c:v>
                </c:pt>
                <c:pt idx="239">
                  <c:v>47.22399999999957</c:v>
                </c:pt>
                <c:pt idx="240">
                  <c:v>47.23999999999957</c:v>
                </c:pt>
                <c:pt idx="241">
                  <c:v>47.25599999999957</c:v>
                </c:pt>
                <c:pt idx="242">
                  <c:v>47.27199999999957</c:v>
                </c:pt>
                <c:pt idx="243">
                  <c:v>47.28799999999957</c:v>
                </c:pt>
                <c:pt idx="244">
                  <c:v>47.30399999999957</c:v>
                </c:pt>
                <c:pt idx="245">
                  <c:v>47.31999999999957</c:v>
                </c:pt>
                <c:pt idx="246">
                  <c:v>47.33599999999957</c:v>
                </c:pt>
                <c:pt idx="247">
                  <c:v>47.35199999999956</c:v>
                </c:pt>
                <c:pt idx="248">
                  <c:v>47.36799999999956</c:v>
                </c:pt>
                <c:pt idx="249">
                  <c:v>47.38399999999956</c:v>
                </c:pt>
                <c:pt idx="250">
                  <c:v>47.39999999999956</c:v>
                </c:pt>
                <c:pt idx="251">
                  <c:v>47.41599999999956</c:v>
                </c:pt>
                <c:pt idx="252">
                  <c:v>47.43199999999955</c:v>
                </c:pt>
                <c:pt idx="253">
                  <c:v>47.44799999999955</c:v>
                </c:pt>
                <c:pt idx="254">
                  <c:v>47.46399999999955</c:v>
                </c:pt>
                <c:pt idx="255">
                  <c:v>47.47999999999955</c:v>
                </c:pt>
                <c:pt idx="256">
                  <c:v>47.49599999999954</c:v>
                </c:pt>
                <c:pt idx="257">
                  <c:v>47.51199999999955</c:v>
                </c:pt>
                <c:pt idx="258">
                  <c:v>47.52799999999954</c:v>
                </c:pt>
                <c:pt idx="259">
                  <c:v>47.54399999999954</c:v>
                </c:pt>
                <c:pt idx="260">
                  <c:v>47.55999999999954</c:v>
                </c:pt>
                <c:pt idx="261">
                  <c:v>47.57599999999954</c:v>
                </c:pt>
                <c:pt idx="262">
                  <c:v>47.59199999999954</c:v>
                </c:pt>
                <c:pt idx="263">
                  <c:v>47.60799999999954</c:v>
                </c:pt>
                <c:pt idx="264">
                  <c:v>47.62399999999953</c:v>
                </c:pt>
                <c:pt idx="265">
                  <c:v>47.63999999999953</c:v>
                </c:pt>
                <c:pt idx="266">
                  <c:v>47.65599999999953</c:v>
                </c:pt>
                <c:pt idx="267">
                  <c:v>47.67199999999953</c:v>
                </c:pt>
                <c:pt idx="268">
                  <c:v>47.68799999999953</c:v>
                </c:pt>
                <c:pt idx="269">
                  <c:v>47.70399999999952</c:v>
                </c:pt>
                <c:pt idx="270">
                  <c:v>47.71999999999952</c:v>
                </c:pt>
                <c:pt idx="271">
                  <c:v>47.73599999999952</c:v>
                </c:pt>
                <c:pt idx="272">
                  <c:v>47.75199999999952</c:v>
                </c:pt>
                <c:pt idx="273">
                  <c:v>47.76799999999952</c:v>
                </c:pt>
                <c:pt idx="274">
                  <c:v>47.78399999999952</c:v>
                </c:pt>
                <c:pt idx="275">
                  <c:v>47.79999999999951</c:v>
                </c:pt>
                <c:pt idx="276">
                  <c:v>47.81599999999951</c:v>
                </c:pt>
                <c:pt idx="277">
                  <c:v>47.83199999999951</c:v>
                </c:pt>
                <c:pt idx="278">
                  <c:v>47.84799999999951</c:v>
                </c:pt>
                <c:pt idx="279">
                  <c:v>47.86399999999951</c:v>
                </c:pt>
                <c:pt idx="280">
                  <c:v>47.87999999999951</c:v>
                </c:pt>
                <c:pt idx="281">
                  <c:v>47.8959999999995</c:v>
                </c:pt>
                <c:pt idx="282">
                  <c:v>47.9119999999995</c:v>
                </c:pt>
                <c:pt idx="283">
                  <c:v>47.9279999999995</c:v>
                </c:pt>
                <c:pt idx="284">
                  <c:v>47.9439999999995</c:v>
                </c:pt>
                <c:pt idx="285">
                  <c:v>47.9599999999995</c:v>
                </c:pt>
                <c:pt idx="286">
                  <c:v>47.9759999999995</c:v>
                </c:pt>
                <c:pt idx="287">
                  <c:v>47.9919999999995</c:v>
                </c:pt>
                <c:pt idx="288">
                  <c:v>48.0079999999995</c:v>
                </c:pt>
                <c:pt idx="289">
                  <c:v>48.02399999999949</c:v>
                </c:pt>
                <c:pt idx="290">
                  <c:v>48.03999999999949</c:v>
                </c:pt>
                <c:pt idx="291">
                  <c:v>48.05599999999949</c:v>
                </c:pt>
                <c:pt idx="292">
                  <c:v>48.07199999999948</c:v>
                </c:pt>
                <c:pt idx="293">
                  <c:v>48.08799999999948</c:v>
                </c:pt>
                <c:pt idx="294">
                  <c:v>48.10399999999948</c:v>
                </c:pt>
                <c:pt idx="295">
                  <c:v>48.11999999999948</c:v>
                </c:pt>
                <c:pt idx="296">
                  <c:v>48.13599999999947</c:v>
                </c:pt>
                <c:pt idx="297">
                  <c:v>48.15199999999948</c:v>
                </c:pt>
                <c:pt idx="298">
                  <c:v>48.16799999999947</c:v>
                </c:pt>
                <c:pt idx="299">
                  <c:v>48.18399999999947</c:v>
                </c:pt>
                <c:pt idx="300">
                  <c:v>48.19999999999947</c:v>
                </c:pt>
                <c:pt idx="301">
                  <c:v>48.21599999999947</c:v>
                </c:pt>
                <c:pt idx="302">
                  <c:v>48.23199999999947</c:v>
                </c:pt>
                <c:pt idx="303">
                  <c:v>48.24799999999946</c:v>
                </c:pt>
                <c:pt idx="304">
                  <c:v>48.26399999999946</c:v>
                </c:pt>
                <c:pt idx="305">
                  <c:v>48.27999999999946</c:v>
                </c:pt>
                <c:pt idx="306">
                  <c:v>48.29599999999945</c:v>
                </c:pt>
                <c:pt idx="307">
                  <c:v>48.31199999999946</c:v>
                </c:pt>
                <c:pt idx="308">
                  <c:v>48.32799999999946</c:v>
                </c:pt>
                <c:pt idx="309">
                  <c:v>48.34399999999945</c:v>
                </c:pt>
                <c:pt idx="310">
                  <c:v>48.35999999999945</c:v>
                </c:pt>
                <c:pt idx="311">
                  <c:v>48.37599999999945</c:v>
                </c:pt>
                <c:pt idx="312">
                  <c:v>48.39199999999945</c:v>
                </c:pt>
                <c:pt idx="313">
                  <c:v>48.40799999999945</c:v>
                </c:pt>
                <c:pt idx="314">
                  <c:v>48.42399999999944</c:v>
                </c:pt>
                <c:pt idx="315">
                  <c:v>48.43999999999944</c:v>
                </c:pt>
                <c:pt idx="316">
                  <c:v>48.45599999999944</c:v>
                </c:pt>
                <c:pt idx="317">
                  <c:v>48.47199999999944</c:v>
                </c:pt>
                <c:pt idx="318">
                  <c:v>48.48799999999944</c:v>
                </c:pt>
                <c:pt idx="319">
                  <c:v>48.50399999999944</c:v>
                </c:pt>
                <c:pt idx="320">
                  <c:v>48.51999999999943</c:v>
                </c:pt>
                <c:pt idx="321">
                  <c:v>48.53599999999943</c:v>
                </c:pt>
                <c:pt idx="322">
                  <c:v>48.55199999999943</c:v>
                </c:pt>
                <c:pt idx="323">
                  <c:v>48.56799999999943</c:v>
                </c:pt>
                <c:pt idx="324">
                  <c:v>48.58399999999943</c:v>
                </c:pt>
                <c:pt idx="325">
                  <c:v>48.59999999999942</c:v>
                </c:pt>
                <c:pt idx="326">
                  <c:v>48.61599999999942</c:v>
                </c:pt>
                <c:pt idx="327">
                  <c:v>48.63199999999942</c:v>
                </c:pt>
                <c:pt idx="328">
                  <c:v>48.64799999999942</c:v>
                </c:pt>
                <c:pt idx="329">
                  <c:v>48.66399999999942</c:v>
                </c:pt>
                <c:pt idx="330">
                  <c:v>48.67999999999942</c:v>
                </c:pt>
                <c:pt idx="331">
                  <c:v>48.69599999999941</c:v>
                </c:pt>
                <c:pt idx="332">
                  <c:v>48.71199999999941</c:v>
                </c:pt>
                <c:pt idx="333">
                  <c:v>48.72799999999941</c:v>
                </c:pt>
                <c:pt idx="334">
                  <c:v>48.74399999999941</c:v>
                </c:pt>
                <c:pt idx="335">
                  <c:v>48.75999999999941</c:v>
                </c:pt>
                <c:pt idx="336">
                  <c:v>48.7759999999994</c:v>
                </c:pt>
                <c:pt idx="337">
                  <c:v>48.7919999999994</c:v>
                </c:pt>
                <c:pt idx="338">
                  <c:v>48.8079999999994</c:v>
                </c:pt>
                <c:pt idx="339">
                  <c:v>48.8239999999994</c:v>
                </c:pt>
                <c:pt idx="340">
                  <c:v>48.8399999999994</c:v>
                </c:pt>
                <c:pt idx="341">
                  <c:v>48.8559999999994</c:v>
                </c:pt>
                <c:pt idx="342">
                  <c:v>48.8719999999994</c:v>
                </c:pt>
                <c:pt idx="343">
                  <c:v>48.88799999999939</c:v>
                </c:pt>
                <c:pt idx="344">
                  <c:v>48.9039999999994</c:v>
                </c:pt>
                <c:pt idx="345">
                  <c:v>48.9199999999994</c:v>
                </c:pt>
                <c:pt idx="346">
                  <c:v>48.93599999999939</c:v>
                </c:pt>
                <c:pt idx="347">
                  <c:v>48.95199999999939</c:v>
                </c:pt>
                <c:pt idx="348">
                  <c:v>48.96799999999939</c:v>
                </c:pt>
                <c:pt idx="349">
                  <c:v>48.98399999999938</c:v>
                </c:pt>
                <c:pt idx="350">
                  <c:v>48.99999999999938</c:v>
                </c:pt>
                <c:pt idx="351">
                  <c:v>49.01599999999938</c:v>
                </c:pt>
                <c:pt idx="352">
                  <c:v>49.03199999999938</c:v>
                </c:pt>
                <c:pt idx="353">
                  <c:v>49.04799999999938</c:v>
                </c:pt>
                <c:pt idx="354">
                  <c:v>49.06399999999937</c:v>
                </c:pt>
                <c:pt idx="355">
                  <c:v>49.07999999999937</c:v>
                </c:pt>
                <c:pt idx="356">
                  <c:v>49.09599999999937</c:v>
                </c:pt>
                <c:pt idx="357">
                  <c:v>49.11199999999937</c:v>
                </c:pt>
                <c:pt idx="358">
                  <c:v>49.12799999999937</c:v>
                </c:pt>
                <c:pt idx="359">
                  <c:v>49.14399999999937</c:v>
                </c:pt>
                <c:pt idx="360">
                  <c:v>49.15999999999936</c:v>
                </c:pt>
                <c:pt idx="361">
                  <c:v>49.17599999999936</c:v>
                </c:pt>
                <c:pt idx="362">
                  <c:v>49.19199999999936</c:v>
                </c:pt>
                <c:pt idx="363">
                  <c:v>49.20799999999936</c:v>
                </c:pt>
                <c:pt idx="364">
                  <c:v>49.22399999999935</c:v>
                </c:pt>
                <c:pt idx="365">
                  <c:v>49.23999999999935</c:v>
                </c:pt>
                <c:pt idx="366">
                  <c:v>49.25599999999935</c:v>
                </c:pt>
                <c:pt idx="367">
                  <c:v>49.27199999999935</c:v>
                </c:pt>
                <c:pt idx="368">
                  <c:v>49.28799999999935</c:v>
                </c:pt>
                <c:pt idx="369">
                  <c:v>49.30399999999935</c:v>
                </c:pt>
                <c:pt idx="370">
                  <c:v>49.31999999999935</c:v>
                </c:pt>
                <c:pt idx="371">
                  <c:v>49.33599999999934</c:v>
                </c:pt>
                <c:pt idx="372">
                  <c:v>49.35199999999934</c:v>
                </c:pt>
                <c:pt idx="373">
                  <c:v>49.36799999999934</c:v>
                </c:pt>
                <c:pt idx="374">
                  <c:v>49.38399999999934</c:v>
                </c:pt>
                <c:pt idx="375">
                  <c:v>49.39999999999934</c:v>
                </c:pt>
                <c:pt idx="376">
                  <c:v>49.41599999999934</c:v>
                </c:pt>
                <c:pt idx="377">
                  <c:v>49.43199999999933</c:v>
                </c:pt>
                <c:pt idx="378">
                  <c:v>49.44799999999933</c:v>
                </c:pt>
                <c:pt idx="379">
                  <c:v>49.46399999999933</c:v>
                </c:pt>
                <c:pt idx="380">
                  <c:v>49.47999999999933</c:v>
                </c:pt>
                <c:pt idx="381">
                  <c:v>49.49599999999932</c:v>
                </c:pt>
                <c:pt idx="382">
                  <c:v>49.51199999999933</c:v>
                </c:pt>
                <c:pt idx="383">
                  <c:v>49.52799999999932</c:v>
                </c:pt>
                <c:pt idx="384">
                  <c:v>49.54399999999932</c:v>
                </c:pt>
                <c:pt idx="385">
                  <c:v>49.55999999999932</c:v>
                </c:pt>
                <c:pt idx="386">
                  <c:v>49.57599999999932</c:v>
                </c:pt>
                <c:pt idx="387">
                  <c:v>49.59199999999932</c:v>
                </c:pt>
                <c:pt idx="388">
                  <c:v>49.60799999999931</c:v>
                </c:pt>
                <c:pt idx="389">
                  <c:v>49.62399999999931</c:v>
                </c:pt>
                <c:pt idx="390">
                  <c:v>49.63999999999931</c:v>
                </c:pt>
                <c:pt idx="391">
                  <c:v>49.65599999999931</c:v>
                </c:pt>
                <c:pt idx="392">
                  <c:v>49.67199999999931</c:v>
                </c:pt>
                <c:pt idx="393">
                  <c:v>49.68799999999931</c:v>
                </c:pt>
                <c:pt idx="394">
                  <c:v>49.7039999999993</c:v>
                </c:pt>
                <c:pt idx="395">
                  <c:v>49.7199999999993</c:v>
                </c:pt>
                <c:pt idx="396">
                  <c:v>49.7359999999993</c:v>
                </c:pt>
                <c:pt idx="397">
                  <c:v>49.7519999999993</c:v>
                </c:pt>
                <c:pt idx="398">
                  <c:v>49.7679999999993</c:v>
                </c:pt>
                <c:pt idx="399">
                  <c:v>49.7839999999993</c:v>
                </c:pt>
                <c:pt idx="400">
                  <c:v>49.7999999999993</c:v>
                </c:pt>
                <c:pt idx="401">
                  <c:v>49.8159999999993</c:v>
                </c:pt>
                <c:pt idx="402">
                  <c:v>49.8319999999993</c:v>
                </c:pt>
                <c:pt idx="403">
                  <c:v>49.84799999999929</c:v>
                </c:pt>
                <c:pt idx="404">
                  <c:v>49.86399999999929</c:v>
                </c:pt>
                <c:pt idx="405">
                  <c:v>49.87999999999928</c:v>
                </c:pt>
                <c:pt idx="406">
                  <c:v>49.89599999999928</c:v>
                </c:pt>
                <c:pt idx="407">
                  <c:v>49.91199999999928</c:v>
                </c:pt>
                <c:pt idx="408">
                  <c:v>49.92799999999928</c:v>
                </c:pt>
                <c:pt idx="409">
                  <c:v>49.94399999999928</c:v>
                </c:pt>
                <c:pt idx="410">
                  <c:v>49.95999999999928</c:v>
                </c:pt>
                <c:pt idx="411">
                  <c:v>49.97599999999927</c:v>
                </c:pt>
                <c:pt idx="412">
                  <c:v>49.99199999999927</c:v>
                </c:pt>
                <c:pt idx="413">
                  <c:v>50.00799999999927</c:v>
                </c:pt>
                <c:pt idx="414">
                  <c:v>50.02399999999927</c:v>
                </c:pt>
                <c:pt idx="415">
                  <c:v>50.03999999999927</c:v>
                </c:pt>
                <c:pt idx="416">
                  <c:v>50.05599999999927</c:v>
                </c:pt>
                <c:pt idx="417">
                  <c:v>50.07199999999926</c:v>
                </c:pt>
                <c:pt idx="418">
                  <c:v>50.08799999999926</c:v>
                </c:pt>
                <c:pt idx="419">
                  <c:v>50.10399999999926</c:v>
                </c:pt>
                <c:pt idx="420">
                  <c:v>50.11999999999926</c:v>
                </c:pt>
                <c:pt idx="421">
                  <c:v>50.13599999999925</c:v>
                </c:pt>
                <c:pt idx="422">
                  <c:v>50.15199999999925</c:v>
                </c:pt>
                <c:pt idx="423">
                  <c:v>50.16799999999925</c:v>
                </c:pt>
                <c:pt idx="424">
                  <c:v>50.18399999999925</c:v>
                </c:pt>
                <c:pt idx="425">
                  <c:v>50.19999999999924</c:v>
                </c:pt>
                <c:pt idx="426">
                  <c:v>50.21599999999924</c:v>
                </c:pt>
                <c:pt idx="427">
                  <c:v>50.23199999999924</c:v>
                </c:pt>
                <c:pt idx="428">
                  <c:v>50.24799999999924</c:v>
                </c:pt>
                <c:pt idx="429">
                  <c:v>50.26399999999924</c:v>
                </c:pt>
                <c:pt idx="430">
                  <c:v>50.27999999999924</c:v>
                </c:pt>
                <c:pt idx="431">
                  <c:v>50.29599999999923</c:v>
                </c:pt>
                <c:pt idx="432">
                  <c:v>50.31199999999924</c:v>
                </c:pt>
                <c:pt idx="433">
                  <c:v>50.32799999999924</c:v>
                </c:pt>
                <c:pt idx="434">
                  <c:v>50.34399999999923</c:v>
                </c:pt>
                <c:pt idx="435">
                  <c:v>50.35999999999923</c:v>
                </c:pt>
                <c:pt idx="436">
                  <c:v>50.37599999999923</c:v>
                </c:pt>
                <c:pt idx="437">
                  <c:v>50.39199999999923</c:v>
                </c:pt>
                <c:pt idx="438">
                  <c:v>50.40799999999923</c:v>
                </c:pt>
                <c:pt idx="439">
                  <c:v>50.42399999999922</c:v>
                </c:pt>
                <c:pt idx="440">
                  <c:v>50.43999999999922</c:v>
                </c:pt>
                <c:pt idx="441">
                  <c:v>50.45599999999922</c:v>
                </c:pt>
                <c:pt idx="442">
                  <c:v>50.47199999999922</c:v>
                </c:pt>
                <c:pt idx="443">
                  <c:v>50.48799999999922</c:v>
                </c:pt>
                <c:pt idx="444">
                  <c:v>50.50399999999922</c:v>
                </c:pt>
                <c:pt idx="445">
                  <c:v>50.51999999999921</c:v>
                </c:pt>
                <c:pt idx="446">
                  <c:v>50.53599999999921</c:v>
                </c:pt>
                <c:pt idx="447">
                  <c:v>50.55199999999921</c:v>
                </c:pt>
                <c:pt idx="448">
                  <c:v>50.56799999999921</c:v>
                </c:pt>
                <c:pt idx="449">
                  <c:v>50.58399999999921</c:v>
                </c:pt>
                <c:pt idx="450">
                  <c:v>50.5999999999992</c:v>
                </c:pt>
              </c:numCache>
            </c:numRef>
          </c:cat>
          <c:val>
            <c:numRef>
              <c:f>computations!$Q$3:$Q$453</c:f>
              <c:numCache>
                <c:formatCode>General</c:formatCode>
                <c:ptCount val="451"/>
                <c:pt idx="0">
                  <c:v>1.33874526133776E-6</c:v>
                </c:pt>
                <c:pt idx="1">
                  <c:v>1.46213720319156E-6</c:v>
                </c:pt>
                <c:pt idx="2">
                  <c:v>1.59641166807295E-6</c:v>
                </c:pt>
                <c:pt idx="3">
                  <c:v>1.74248177268106E-6</c:v>
                </c:pt>
                <c:pt idx="4">
                  <c:v>1.90133296963235E-6</c:v>
                </c:pt>
                <c:pt idx="5">
                  <c:v>2.07402840020066E-6</c:v>
                </c:pt>
                <c:pt idx="6">
                  <c:v>2.26171461120114E-6</c:v>
                </c:pt>
                <c:pt idx="7">
                  <c:v>2.4656276582026E-6</c:v>
                </c:pt>
                <c:pt idx="8">
                  <c:v>2.68709961840327E-6</c:v>
                </c:pt>
                <c:pt idx="9">
                  <c:v>2.9275655377005E-6</c:v>
                </c:pt>
                <c:pt idx="10">
                  <c:v>3.188570837725E-6</c:v>
                </c:pt>
                <c:pt idx="11">
                  <c:v>3.47177920989675E-6</c:v>
                </c:pt>
                <c:pt idx="12">
                  <c:v>3.77898102489168E-6</c:v>
                </c:pt>
                <c:pt idx="13">
                  <c:v>4.11210228728694E-6</c:v>
                </c:pt>
                <c:pt idx="14">
                  <c:v>4.47321416657771E-6</c:v>
                </c:pt>
                <c:pt idx="15">
                  <c:v>4.86454313723023E-6</c:v>
                </c:pt>
                <c:pt idx="16">
                  <c:v>5.28848176195409E-6</c:v>
                </c:pt>
                <c:pt idx="17">
                  <c:v>5.74760015394087E-6</c:v>
                </c:pt>
                <c:pt idx="18">
                  <c:v>6.24465815542647E-6</c:v>
                </c:pt>
                <c:pt idx="19">
                  <c:v>6.78261827159015E-6</c:v>
                </c:pt>
                <c:pt idx="20">
                  <c:v>7.36465940050171E-6</c:v>
                </c:pt>
                <c:pt idx="21">
                  <c:v>7.99419140157216E-6</c:v>
                </c:pt>
                <c:pt idx="22">
                  <c:v>8.67487054674685E-6</c:v>
                </c:pt>
                <c:pt idx="23">
                  <c:v>9.41061590050591E-6</c:v>
                </c:pt>
                <c:pt idx="24">
                  <c:v>1.02056266765998E-5</c:v>
                </c:pt>
                <c:pt idx="25">
                  <c:v>1.10644006213486E-5</c:v>
                </c:pt>
                <c:pt idx="26">
                  <c:v>1.19917534752677E-5</c:v>
                </c:pt>
                <c:pt idx="27">
                  <c:v>1.29928395667493E-5</c:v>
                </c:pt>
                <c:pt idx="28">
                  <c:v>1.40731735935226E-5</c:v>
                </c:pt>
                <c:pt idx="29">
                  <c:v>1.52386536496367E-5</c:v>
                </c:pt>
                <c:pt idx="30">
                  <c:v>1.64955855577509E-5</c:v>
                </c:pt>
                <c:pt idx="31">
                  <c:v>1.78507085685754E-5</c:v>
                </c:pt>
                <c:pt idx="32">
                  <c:v>1.93112224913791E-5</c:v>
                </c:pt>
                <c:pt idx="33">
                  <c:v>2.08848163215591E-5</c:v>
                </c:pt>
                <c:pt idx="34">
                  <c:v>2.25796984333508E-5</c:v>
                </c:pt>
                <c:pt idx="35">
                  <c:v>2.44046284078368E-5</c:v>
                </c:pt>
                <c:pt idx="36">
                  <c:v>2.63689505684829E-5</c:v>
                </c:pt>
                <c:pt idx="37">
                  <c:v>2.84826292984856E-5</c:v>
                </c:pt>
                <c:pt idx="38">
                  <c:v>3.07562862162469E-5</c:v>
                </c:pt>
                <c:pt idx="39">
                  <c:v>3.32012392872918E-5</c:v>
                </c:pt>
                <c:pt idx="40">
                  <c:v>3.58295439529072E-5</c:v>
                </c:pt>
                <c:pt idx="41">
                  <c:v>3.86540363576972E-5</c:v>
                </c:pt>
                <c:pt idx="42">
                  <c:v>4.16883787601002E-5</c:v>
                </c:pt>
                <c:pt idx="43">
                  <c:v>4.49471072117122E-5</c:v>
                </c:pt>
                <c:pt idx="44">
                  <c:v>4.84456815929655E-5</c:v>
                </c:pt>
                <c:pt idx="45">
                  <c:v>5.22005380943426E-5</c:v>
                </c:pt>
                <c:pt idx="46">
                  <c:v>5.62291442338248E-5</c:v>
                </c:pt>
                <c:pt idx="47">
                  <c:v>6.05500565026881E-5</c:v>
                </c:pt>
                <c:pt idx="48">
                  <c:v>6.5182980733048E-5</c:v>
                </c:pt>
                <c:pt idx="49">
                  <c:v>7.01488352816998E-5</c:v>
                </c:pt>
                <c:pt idx="50">
                  <c:v>7.54698171258001E-5</c:v>
                </c:pt>
                <c:pt idx="51">
                  <c:v>8.11694709667588E-5</c:v>
                </c:pt>
                <c:pt idx="52">
                  <c:v>8.72727614393649E-5</c:v>
                </c:pt>
                <c:pt idx="53">
                  <c:v>9.38061485236114E-5</c:v>
                </c:pt>
                <c:pt idx="54">
                  <c:v>0.000100797666256919</c:v>
                </c:pt>
                <c:pt idx="55">
                  <c:v>0.000108277004844465</c:v>
                </c:pt>
                <c:pt idx="56">
                  <c:v>0.000116275596265074</c:v>
                </c:pt>
                <c:pt idx="57">
                  <c:v>0.000124826703469621</c:v>
                </c:pt>
                <c:pt idx="58">
                  <c:v>0.000133965513268076</c:v>
                </c:pt>
                <c:pt idx="59">
                  <c:v>0.000143729233000265</c:v>
                </c:pt>
                <c:pt idx="60">
                  <c:v>0.000154157191083939</c:v>
                </c:pt>
                <c:pt idx="61">
                  <c:v>0.000165290941532017</c:v>
                </c:pt>
                <c:pt idx="62">
                  <c:v>0.000177174372528723</c:v>
                </c:pt>
                <c:pt idx="63">
                  <c:v>0.000189853819151816</c:v>
                </c:pt>
                <c:pt idx="64">
                  <c:v>0.000203378180325201</c:v>
                </c:pt>
                <c:pt idx="65">
                  <c:v>0.000217799040082859</c:v>
                </c:pt>
                <c:pt idx="66">
                  <c:v>0.000233170793221248</c:v>
                </c:pt>
                <c:pt idx="67">
                  <c:v>0.00024955077541306</c:v>
                </c:pt>
                <c:pt idx="68">
                  <c:v>0.000266999397850483</c:v>
                </c:pt>
                <c:pt idx="69">
                  <c:v>0.000285580286480839</c:v>
                </c:pt>
                <c:pt idx="70">
                  <c:v>0.000305360425891716</c:v>
                </c:pt>
                <c:pt idx="71">
                  <c:v>0.000326410307896337</c:v>
                </c:pt>
                <c:pt idx="72">
                  <c:v>0.000348804084863002</c:v>
                </c:pt>
                <c:pt idx="73">
                  <c:v>0.000372619727824976</c:v>
                </c:pt>
                <c:pt idx="74">
                  <c:v>0.00039793918939901</c:v>
                </c:pt>
                <c:pt idx="75">
                  <c:v>0.000424848571532001</c:v>
                </c:pt>
                <c:pt idx="76">
                  <c:v>0.000453438298085854</c:v>
                </c:pt>
                <c:pt idx="77">
                  <c:v>0.000483803292260573</c:v>
                </c:pt>
                <c:pt idx="78">
                  <c:v>0.000516043158844848</c:v>
                </c:pt>
                <c:pt idx="79">
                  <c:v>0.000550262371271952</c:v>
                </c:pt>
                <c:pt idx="80">
                  <c:v>0.000586570463446626</c:v>
                </c:pt>
                <c:pt idx="81">
                  <c:v>0.00062508222629571</c:v>
                </c:pt>
                <c:pt idx="82">
                  <c:v>0.000665917908981676</c:v>
                </c:pt>
                <c:pt idx="83">
                  <c:v>0.000709203424703825</c:v>
                </c:pt>
                <c:pt idx="84">
                  <c:v>0.000755070560996812</c:v>
                </c:pt>
                <c:pt idx="85">
                  <c:v>0.000803657194420189</c:v>
                </c:pt>
                <c:pt idx="86">
                  <c:v>0.00085510750951611</c:v>
                </c:pt>
                <c:pt idx="87">
                  <c:v>0.000909572221894765</c:v>
                </c:pt>
                <c:pt idx="88">
                  <c:v>0.00096720880528902</c:v>
                </c:pt>
                <c:pt idx="89">
                  <c:v>0.0010281817224007</c:v>
                </c:pt>
                <c:pt idx="90">
                  <c:v>0.0010926626593412</c:v>
                </c:pt>
                <c:pt idx="91">
                  <c:v>0.00116083076344866</c:v>
                </c:pt>
                <c:pt idx="92">
                  <c:v>0.0012328728842426</c:v>
                </c:pt>
                <c:pt idx="93">
                  <c:v>0.00130898381725513</c:v>
                </c:pt>
                <c:pt idx="94">
                  <c:v>0.00138936655045479</c:v>
                </c:pt>
                <c:pt idx="95">
                  <c:v>0.00147423251295614</c:v>
                </c:pt>
                <c:pt idx="96">
                  <c:v>0.00156380182568367</c:v>
                </c:pt>
                <c:pt idx="97">
                  <c:v>0.0016583035536344</c:v>
                </c:pt>
                <c:pt idx="98">
                  <c:v>0.00175797595935761</c:v>
                </c:pt>
                <c:pt idx="99">
                  <c:v>0.0018630667572448</c:v>
                </c:pt>
                <c:pt idx="100">
                  <c:v>0.00197383336819617</c:v>
                </c:pt>
                <c:pt idx="101">
                  <c:v>0.00209054317420298</c:v>
                </c:pt>
                <c:pt idx="102">
                  <c:v>0.00221347377235789</c:v>
                </c:pt>
                <c:pt idx="103">
                  <c:v>0.00234291322777741</c:v>
                </c:pt>
                <c:pt idx="104">
                  <c:v>0.00247916032489245</c:v>
                </c:pt>
                <c:pt idx="105">
                  <c:v>0.00262252481653457</c:v>
                </c:pt>
                <c:pt idx="106">
                  <c:v>0.00277332767021679</c:v>
                </c:pt>
                <c:pt idx="107">
                  <c:v>0.00293190131097892</c:v>
                </c:pt>
                <c:pt idx="108">
                  <c:v>0.00309858986013851</c:v>
                </c:pt>
                <c:pt idx="109">
                  <c:v>0.00327374936925973</c:v>
                </c:pt>
                <c:pt idx="110">
                  <c:v>0.00345774804862313</c:v>
                </c:pt>
                <c:pt idx="111">
                  <c:v>0.00365096648945129</c:v>
                </c:pt>
                <c:pt idx="112">
                  <c:v>0.00385379787911612</c:v>
                </c:pt>
                <c:pt idx="113">
                  <c:v>0.00406664820852608</c:v>
                </c:pt>
                <c:pt idx="114">
                  <c:v>0.00428993647086358</c:v>
                </c:pt>
                <c:pt idx="115">
                  <c:v>0.00452409485081591</c:v>
                </c:pt>
                <c:pt idx="116">
                  <c:v>0.00476956890341636</c:v>
                </c:pt>
                <c:pt idx="117">
                  <c:v>0.0050268177215869</c:v>
                </c:pt>
                <c:pt idx="118">
                  <c:v>0.00529631409144842</c:v>
                </c:pt>
                <c:pt idx="119">
                  <c:v>0.00557854463444133</c:v>
                </c:pt>
                <c:pt idx="120">
                  <c:v>0.00587400993527632</c:v>
                </c:pt>
                <c:pt idx="121">
                  <c:v>0.00618322465471348</c:v>
                </c:pt>
                <c:pt idx="122">
                  <c:v>0.00650671762614856</c:v>
                </c:pt>
                <c:pt idx="123">
                  <c:v>0.00684503193496571</c:v>
                </c:pt>
                <c:pt idx="124">
                  <c:v>0.00719872497960011</c:v>
                </c:pt>
                <c:pt idx="125">
                  <c:v>0.00756836851323796</c:v>
                </c:pt>
                <c:pt idx="126">
                  <c:v>0.00795454866506866</c:v>
                </c:pt>
                <c:pt idx="127">
                  <c:v>0.00835786593999235</c:v>
                </c:pt>
                <c:pt idx="128">
                  <c:v>0.0087789351956775</c:v>
                </c:pt>
                <c:pt idx="129">
                  <c:v>0.00921838559585637</c:v>
                </c:pt>
                <c:pt idx="130">
                  <c:v>0.00967686053874152</c:v>
                </c:pt>
                <c:pt idx="131">
                  <c:v>0.0101550175594461</c:v>
                </c:pt>
                <c:pt idx="132">
                  <c:v>0.01065352820529</c:v>
                </c:pt>
                <c:pt idx="133">
                  <c:v>0.0111730778828807</c:v>
                </c:pt>
                <c:pt idx="134">
                  <c:v>0.0117143656758606</c:v>
                </c:pt>
                <c:pt idx="135">
                  <c:v>0.0122781041322276</c:v>
                </c:pt>
                <c:pt idx="136">
                  <c:v>0.0128650190201451</c:v>
                </c:pt>
                <c:pt idx="137">
                  <c:v>0.0134758490511757</c:v>
                </c:pt>
                <c:pt idx="138">
                  <c:v>0.0141113455698948</c:v>
                </c:pt>
                <c:pt idx="139">
                  <c:v>0.0147722722088615</c:v>
                </c:pt>
                <c:pt idx="140">
                  <c:v>0.0154594045079526</c:v>
                </c:pt>
                <c:pt idx="141">
                  <c:v>0.0161735294970984</c:v>
                </c:pt>
                <c:pt idx="142">
                  <c:v>0.0169154452414929</c:v>
                </c:pt>
                <c:pt idx="143">
                  <c:v>0.0176859603483896</c:v>
                </c:pt>
                <c:pt idx="144">
                  <c:v>0.0184858934346389</c:v>
                </c:pt>
                <c:pt idx="145">
                  <c:v>0.01931607255417</c:v>
                </c:pt>
                <c:pt idx="146">
                  <c:v>0.0201773345846724</c:v>
                </c:pt>
                <c:pt idx="147">
                  <c:v>0.0210705245727855</c:v>
                </c:pt>
                <c:pt idx="148">
                  <c:v>0.0219964950371682</c:v>
                </c:pt>
                <c:pt idx="149">
                  <c:v>0.0229561052288837</c:v>
                </c:pt>
                <c:pt idx="150">
                  <c:v>0.0239502203486014</c:v>
                </c:pt>
                <c:pt idx="151">
                  <c:v>0.0249797107201932</c:v>
                </c:pt>
                <c:pt idx="152">
                  <c:v>0.0260454509203786</c:v>
                </c:pt>
                <c:pt idx="153">
                  <c:v>0.027148318864152</c:v>
                </c:pt>
                <c:pt idx="154">
                  <c:v>0.0282891948458148</c:v>
                </c:pt>
                <c:pt idx="155">
                  <c:v>0.0294689605355218</c:v>
                </c:pt>
                <c:pt idx="156">
                  <c:v>0.0306884979313463</c:v>
                </c:pt>
                <c:pt idx="157">
                  <c:v>0.0319486882669668</c:v>
                </c:pt>
                <c:pt idx="158">
                  <c:v>0.0332504108751787</c:v>
                </c:pt>
                <c:pt idx="159">
                  <c:v>0.0345945420075404</c:v>
                </c:pt>
                <c:pt idx="160">
                  <c:v>0.0359819536105718</c:v>
                </c:pt>
                <c:pt idx="161">
                  <c:v>0.0374135120590364</c:v>
                </c:pt>
                <c:pt idx="162">
                  <c:v>0.038890076846953</c:v>
                </c:pt>
                <c:pt idx="163">
                  <c:v>0.0404124992371009</c:v>
                </c:pt>
                <c:pt idx="164">
                  <c:v>0.0419816208699081</c:v>
                </c:pt>
                <c:pt idx="165">
                  <c:v>0.0435982723327288</c:v>
                </c:pt>
                <c:pt idx="166">
                  <c:v>0.0452632716906521</c:v>
                </c:pt>
                <c:pt idx="167">
                  <c:v>0.0469774229801037</c:v>
                </c:pt>
                <c:pt idx="168">
                  <c:v>0.0487415146666391</c:v>
                </c:pt>
                <c:pt idx="169">
                  <c:v>0.0505563180684568</c:v>
                </c:pt>
                <c:pt idx="170">
                  <c:v>0.0524225857472912</c:v>
                </c:pt>
                <c:pt idx="171">
                  <c:v>0.0543410498684819</c:v>
                </c:pt>
                <c:pt idx="172">
                  <c:v>0.0563124205321494</c:v>
                </c:pt>
                <c:pt idx="173">
                  <c:v>0.0583373840775426</c:v>
                </c:pt>
                <c:pt idx="174">
                  <c:v>0.0604166013627557</c:v>
                </c:pt>
                <c:pt idx="175">
                  <c:v>0.0625507060221508</c:v>
                </c:pt>
                <c:pt idx="176">
                  <c:v>0.064740302703951</c:v>
                </c:pt>
                <c:pt idx="177">
                  <c:v>0.0669859652906019</c:v>
                </c:pt>
                <c:pt idx="178">
                  <c:v>0.0692882351046321</c:v>
                </c:pt>
                <c:pt idx="179">
                  <c:v>0.0716476191028653</c:v>
                </c:pt>
                <c:pt idx="180">
                  <c:v>0.0740645880619675</c:v>
                </c:pt>
                <c:pt idx="181">
                  <c:v>0.0765395747584299</c:v>
                </c:pt>
                <c:pt idx="182">
                  <c:v>0.07907297214621</c:v>
                </c:pt>
                <c:pt idx="183">
                  <c:v>0.0816651315353644</c:v>
                </c:pt>
                <c:pt idx="184">
                  <c:v>0.0843163607751204</c:v>
                </c:pt>
                <c:pt idx="185">
                  <c:v>0.0870269224449333</c:v>
                </c:pt>
                <c:pt idx="186">
                  <c:v>0.0897970320571822</c:v>
                </c:pt>
                <c:pt idx="187">
                  <c:v>0.0926268562752436</c:v>
                </c:pt>
                <c:pt idx="188">
                  <c:v>0.0955165111507755</c:v>
                </c:pt>
                <c:pt idx="189">
                  <c:v>0.098466060384122</c:v>
                </c:pt>
                <c:pt idx="190">
                  <c:v>0.101475513611822</c:v>
                </c:pt>
                <c:pt idx="191">
                  <c:v>0.104544824725272</c:v>
                </c:pt>
                <c:pt idx="192">
                  <c:v>0.107673890224652</c:v>
                </c:pt>
                <c:pt idx="193">
                  <c:v>0.110862547612267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0"/>
          <c:order val="3"/>
          <c:tx>
            <c:v>null1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numRef>
              <c:f>computations!$O$3:$O$453</c:f>
              <c:numCache>
                <c:formatCode>General</c:formatCode>
                <c:ptCount val="451"/>
                <c:pt idx="0">
                  <c:v>43.4</c:v>
                </c:pt>
                <c:pt idx="1">
                  <c:v>43.416</c:v>
                </c:pt>
                <c:pt idx="2">
                  <c:v>43.432</c:v>
                </c:pt>
                <c:pt idx="3">
                  <c:v>43.448</c:v>
                </c:pt>
                <c:pt idx="4">
                  <c:v>43.464</c:v>
                </c:pt>
                <c:pt idx="5">
                  <c:v>43.47999999999999</c:v>
                </c:pt>
                <c:pt idx="6">
                  <c:v>43.49599999999998</c:v>
                </c:pt>
                <c:pt idx="7">
                  <c:v>43.51199999999999</c:v>
                </c:pt>
                <c:pt idx="8">
                  <c:v>43.52799999999998</c:v>
                </c:pt>
                <c:pt idx="9">
                  <c:v>43.54399999999998</c:v>
                </c:pt>
                <c:pt idx="10">
                  <c:v>43.55999999999998</c:v>
                </c:pt>
                <c:pt idx="11">
                  <c:v>43.57599999999997</c:v>
                </c:pt>
                <c:pt idx="12">
                  <c:v>43.59199999999997</c:v>
                </c:pt>
                <c:pt idx="13">
                  <c:v>43.60799999999997</c:v>
                </c:pt>
                <c:pt idx="14">
                  <c:v>43.62399999999997</c:v>
                </c:pt>
                <c:pt idx="15">
                  <c:v>43.63999999999997</c:v>
                </c:pt>
                <c:pt idx="16">
                  <c:v>43.65599999999997</c:v>
                </c:pt>
                <c:pt idx="17">
                  <c:v>43.67199999999997</c:v>
                </c:pt>
                <c:pt idx="18">
                  <c:v>43.68799999999997</c:v>
                </c:pt>
                <c:pt idx="19">
                  <c:v>43.70399999999996</c:v>
                </c:pt>
                <c:pt idx="20">
                  <c:v>43.71999999999996</c:v>
                </c:pt>
                <c:pt idx="21">
                  <c:v>43.73599999999996</c:v>
                </c:pt>
                <c:pt idx="22">
                  <c:v>43.75199999999996</c:v>
                </c:pt>
                <c:pt idx="23">
                  <c:v>43.76799999999995</c:v>
                </c:pt>
                <c:pt idx="24">
                  <c:v>43.78399999999995</c:v>
                </c:pt>
                <c:pt idx="25">
                  <c:v>43.79999999999995</c:v>
                </c:pt>
                <c:pt idx="26">
                  <c:v>43.81599999999995</c:v>
                </c:pt>
                <c:pt idx="27">
                  <c:v>43.83199999999995</c:v>
                </c:pt>
                <c:pt idx="28">
                  <c:v>43.84799999999995</c:v>
                </c:pt>
                <c:pt idx="29">
                  <c:v>43.86399999999994</c:v>
                </c:pt>
                <c:pt idx="30">
                  <c:v>43.87999999999994</c:v>
                </c:pt>
                <c:pt idx="31">
                  <c:v>43.89599999999994</c:v>
                </c:pt>
                <c:pt idx="32">
                  <c:v>43.91199999999994</c:v>
                </c:pt>
                <c:pt idx="33">
                  <c:v>43.92799999999994</c:v>
                </c:pt>
                <c:pt idx="34">
                  <c:v>43.94399999999994</c:v>
                </c:pt>
                <c:pt idx="35">
                  <c:v>43.95999999999994</c:v>
                </c:pt>
                <c:pt idx="36">
                  <c:v>43.97599999999993</c:v>
                </c:pt>
                <c:pt idx="37">
                  <c:v>43.99199999999993</c:v>
                </c:pt>
                <c:pt idx="38">
                  <c:v>44.00799999999993</c:v>
                </c:pt>
                <c:pt idx="39">
                  <c:v>44.02399999999992</c:v>
                </c:pt>
                <c:pt idx="40">
                  <c:v>44.03999999999992</c:v>
                </c:pt>
                <c:pt idx="41">
                  <c:v>44.05599999999992</c:v>
                </c:pt>
                <c:pt idx="42">
                  <c:v>44.07199999999992</c:v>
                </c:pt>
                <c:pt idx="43">
                  <c:v>44.08799999999992</c:v>
                </c:pt>
                <c:pt idx="44">
                  <c:v>44.10399999999992</c:v>
                </c:pt>
                <c:pt idx="45">
                  <c:v>44.11999999999992</c:v>
                </c:pt>
                <c:pt idx="46">
                  <c:v>44.13599999999991</c:v>
                </c:pt>
                <c:pt idx="47">
                  <c:v>44.15199999999992</c:v>
                </c:pt>
                <c:pt idx="48">
                  <c:v>44.16799999999991</c:v>
                </c:pt>
                <c:pt idx="49">
                  <c:v>44.18399999999991</c:v>
                </c:pt>
                <c:pt idx="50">
                  <c:v>44.1999999999999</c:v>
                </c:pt>
                <c:pt idx="51">
                  <c:v>44.2159999999999</c:v>
                </c:pt>
                <c:pt idx="52">
                  <c:v>44.2319999999999</c:v>
                </c:pt>
                <c:pt idx="53">
                  <c:v>44.2479999999999</c:v>
                </c:pt>
                <c:pt idx="54">
                  <c:v>44.2639999999999</c:v>
                </c:pt>
                <c:pt idx="55">
                  <c:v>44.2799999999999</c:v>
                </c:pt>
                <c:pt idx="56">
                  <c:v>44.2959999999999</c:v>
                </c:pt>
                <c:pt idx="57">
                  <c:v>44.3119999999999</c:v>
                </c:pt>
                <c:pt idx="58">
                  <c:v>44.3279999999999</c:v>
                </c:pt>
                <c:pt idx="59">
                  <c:v>44.3439999999999</c:v>
                </c:pt>
                <c:pt idx="60">
                  <c:v>44.3599999999999</c:v>
                </c:pt>
                <c:pt idx="61">
                  <c:v>44.3759999999999</c:v>
                </c:pt>
                <c:pt idx="62">
                  <c:v>44.39199999999989</c:v>
                </c:pt>
                <c:pt idx="63">
                  <c:v>44.40799999999989</c:v>
                </c:pt>
                <c:pt idx="64">
                  <c:v>44.42399999999988</c:v>
                </c:pt>
                <c:pt idx="65">
                  <c:v>44.43999999999988</c:v>
                </c:pt>
                <c:pt idx="66">
                  <c:v>44.45599999999988</c:v>
                </c:pt>
                <c:pt idx="67">
                  <c:v>44.47199999999988</c:v>
                </c:pt>
                <c:pt idx="68">
                  <c:v>44.48799999999988</c:v>
                </c:pt>
                <c:pt idx="69">
                  <c:v>44.50399999999987</c:v>
                </c:pt>
                <c:pt idx="70">
                  <c:v>44.51999999999987</c:v>
                </c:pt>
                <c:pt idx="71">
                  <c:v>44.53599999999987</c:v>
                </c:pt>
                <c:pt idx="72">
                  <c:v>44.55199999999987</c:v>
                </c:pt>
                <c:pt idx="73">
                  <c:v>44.56799999999987</c:v>
                </c:pt>
                <c:pt idx="74">
                  <c:v>44.58399999999987</c:v>
                </c:pt>
                <c:pt idx="75">
                  <c:v>44.59999999999986</c:v>
                </c:pt>
                <c:pt idx="76">
                  <c:v>44.61599999999986</c:v>
                </c:pt>
                <c:pt idx="77">
                  <c:v>44.63199999999986</c:v>
                </c:pt>
                <c:pt idx="78">
                  <c:v>44.64799999999986</c:v>
                </c:pt>
                <c:pt idx="79">
                  <c:v>44.66399999999985</c:v>
                </c:pt>
                <c:pt idx="80">
                  <c:v>44.67999999999985</c:v>
                </c:pt>
                <c:pt idx="81">
                  <c:v>44.69599999999985</c:v>
                </c:pt>
                <c:pt idx="82">
                  <c:v>44.71199999999985</c:v>
                </c:pt>
                <c:pt idx="83">
                  <c:v>44.72799999999985</c:v>
                </c:pt>
                <c:pt idx="84">
                  <c:v>44.74399999999985</c:v>
                </c:pt>
                <c:pt idx="85">
                  <c:v>44.75999999999984</c:v>
                </c:pt>
                <c:pt idx="86">
                  <c:v>44.77599999999984</c:v>
                </c:pt>
                <c:pt idx="87">
                  <c:v>44.79199999999984</c:v>
                </c:pt>
                <c:pt idx="88">
                  <c:v>44.80799999999984</c:v>
                </c:pt>
                <c:pt idx="89">
                  <c:v>44.82399999999984</c:v>
                </c:pt>
                <c:pt idx="90">
                  <c:v>44.83999999999984</c:v>
                </c:pt>
                <c:pt idx="91">
                  <c:v>44.85599999999984</c:v>
                </c:pt>
                <c:pt idx="92">
                  <c:v>44.87199999999984</c:v>
                </c:pt>
                <c:pt idx="93">
                  <c:v>44.88799999999983</c:v>
                </c:pt>
                <c:pt idx="94">
                  <c:v>44.90399999999983</c:v>
                </c:pt>
                <c:pt idx="95">
                  <c:v>44.91999999999983</c:v>
                </c:pt>
                <c:pt idx="96">
                  <c:v>44.93599999999982</c:v>
                </c:pt>
                <c:pt idx="97">
                  <c:v>44.95199999999983</c:v>
                </c:pt>
                <c:pt idx="98">
                  <c:v>44.96799999999982</c:v>
                </c:pt>
                <c:pt idx="99">
                  <c:v>44.98399999999982</c:v>
                </c:pt>
                <c:pt idx="100">
                  <c:v>44.99999999999982</c:v>
                </c:pt>
                <c:pt idx="101">
                  <c:v>45.01599999999982</c:v>
                </c:pt>
                <c:pt idx="102">
                  <c:v>45.03199999999982</c:v>
                </c:pt>
                <c:pt idx="103">
                  <c:v>45.04799999999982</c:v>
                </c:pt>
                <c:pt idx="104">
                  <c:v>45.06399999999981</c:v>
                </c:pt>
                <c:pt idx="105">
                  <c:v>45.07999999999981</c:v>
                </c:pt>
                <c:pt idx="106">
                  <c:v>45.0959999999998</c:v>
                </c:pt>
                <c:pt idx="107">
                  <c:v>45.11199999999981</c:v>
                </c:pt>
                <c:pt idx="108">
                  <c:v>45.1279999999998</c:v>
                </c:pt>
                <c:pt idx="109">
                  <c:v>45.1439999999998</c:v>
                </c:pt>
                <c:pt idx="110">
                  <c:v>45.1599999999998</c:v>
                </c:pt>
                <c:pt idx="111">
                  <c:v>45.1759999999998</c:v>
                </c:pt>
                <c:pt idx="112">
                  <c:v>45.1919999999998</c:v>
                </c:pt>
                <c:pt idx="113">
                  <c:v>45.2079999999998</c:v>
                </c:pt>
                <c:pt idx="114">
                  <c:v>45.2239999999998</c:v>
                </c:pt>
                <c:pt idx="115">
                  <c:v>45.2399999999998</c:v>
                </c:pt>
                <c:pt idx="116">
                  <c:v>45.2559999999998</c:v>
                </c:pt>
                <c:pt idx="117">
                  <c:v>45.2719999999998</c:v>
                </c:pt>
                <c:pt idx="118">
                  <c:v>45.2879999999998</c:v>
                </c:pt>
                <c:pt idx="119">
                  <c:v>45.30399999999979</c:v>
                </c:pt>
                <c:pt idx="120">
                  <c:v>45.31999999999979</c:v>
                </c:pt>
                <c:pt idx="121">
                  <c:v>45.33599999999978</c:v>
                </c:pt>
                <c:pt idx="122">
                  <c:v>45.35199999999978</c:v>
                </c:pt>
                <c:pt idx="123">
                  <c:v>45.36799999999978</c:v>
                </c:pt>
                <c:pt idx="124">
                  <c:v>45.38399999999978</c:v>
                </c:pt>
                <c:pt idx="125">
                  <c:v>45.39999999999977</c:v>
                </c:pt>
                <c:pt idx="126">
                  <c:v>45.41599999999977</c:v>
                </c:pt>
                <c:pt idx="127">
                  <c:v>45.43199999999977</c:v>
                </c:pt>
                <c:pt idx="128">
                  <c:v>45.44799999999977</c:v>
                </c:pt>
                <c:pt idx="129">
                  <c:v>45.46399999999977</c:v>
                </c:pt>
                <c:pt idx="130">
                  <c:v>45.47999999999977</c:v>
                </c:pt>
                <c:pt idx="131">
                  <c:v>45.49599999999976</c:v>
                </c:pt>
                <c:pt idx="132">
                  <c:v>45.51199999999977</c:v>
                </c:pt>
                <c:pt idx="133">
                  <c:v>45.52799999999976</c:v>
                </c:pt>
                <c:pt idx="134">
                  <c:v>45.54399999999976</c:v>
                </c:pt>
                <c:pt idx="135">
                  <c:v>45.55999999999976</c:v>
                </c:pt>
                <c:pt idx="136">
                  <c:v>45.57599999999975</c:v>
                </c:pt>
                <c:pt idx="137">
                  <c:v>45.59199999999975</c:v>
                </c:pt>
                <c:pt idx="138">
                  <c:v>45.60799999999975</c:v>
                </c:pt>
                <c:pt idx="139">
                  <c:v>45.62399999999975</c:v>
                </c:pt>
                <c:pt idx="140">
                  <c:v>45.63999999999975</c:v>
                </c:pt>
                <c:pt idx="141">
                  <c:v>45.65599999999975</c:v>
                </c:pt>
                <c:pt idx="142">
                  <c:v>45.67199999999974</c:v>
                </c:pt>
                <c:pt idx="143">
                  <c:v>45.68799999999974</c:v>
                </c:pt>
                <c:pt idx="144">
                  <c:v>45.70399999999974</c:v>
                </c:pt>
                <c:pt idx="145">
                  <c:v>45.71999999999974</c:v>
                </c:pt>
                <c:pt idx="146">
                  <c:v>45.73599999999974</c:v>
                </c:pt>
                <c:pt idx="147">
                  <c:v>45.75199999999974</c:v>
                </c:pt>
                <c:pt idx="148">
                  <c:v>45.76799999999973</c:v>
                </c:pt>
                <c:pt idx="149">
                  <c:v>45.78399999999973</c:v>
                </c:pt>
                <c:pt idx="150">
                  <c:v>45.79999999999973</c:v>
                </c:pt>
                <c:pt idx="151">
                  <c:v>45.81599999999973</c:v>
                </c:pt>
                <c:pt idx="152">
                  <c:v>45.83199999999973</c:v>
                </c:pt>
                <c:pt idx="153">
                  <c:v>45.84799999999973</c:v>
                </c:pt>
                <c:pt idx="154">
                  <c:v>45.86399999999972</c:v>
                </c:pt>
                <c:pt idx="155">
                  <c:v>45.87999999999972</c:v>
                </c:pt>
                <c:pt idx="156">
                  <c:v>45.89599999999972</c:v>
                </c:pt>
                <c:pt idx="157">
                  <c:v>45.91199999999972</c:v>
                </c:pt>
                <c:pt idx="158">
                  <c:v>45.92799999999972</c:v>
                </c:pt>
                <c:pt idx="159">
                  <c:v>45.94399999999972</c:v>
                </c:pt>
                <c:pt idx="160">
                  <c:v>45.95999999999972</c:v>
                </c:pt>
                <c:pt idx="161">
                  <c:v>45.97599999999971</c:v>
                </c:pt>
                <c:pt idx="162">
                  <c:v>45.99199999999971</c:v>
                </c:pt>
                <c:pt idx="163">
                  <c:v>46.00799999999971</c:v>
                </c:pt>
                <c:pt idx="164">
                  <c:v>46.0239999999997</c:v>
                </c:pt>
                <c:pt idx="165">
                  <c:v>46.0399999999997</c:v>
                </c:pt>
                <c:pt idx="166">
                  <c:v>46.0559999999997</c:v>
                </c:pt>
                <c:pt idx="167">
                  <c:v>46.0719999999997</c:v>
                </c:pt>
                <c:pt idx="168">
                  <c:v>46.0879999999997</c:v>
                </c:pt>
                <c:pt idx="169">
                  <c:v>46.1039999999997</c:v>
                </c:pt>
                <c:pt idx="170">
                  <c:v>46.1199999999997</c:v>
                </c:pt>
                <c:pt idx="171">
                  <c:v>46.1359999999997</c:v>
                </c:pt>
                <c:pt idx="172">
                  <c:v>46.1519999999997</c:v>
                </c:pt>
                <c:pt idx="173">
                  <c:v>46.1679999999997</c:v>
                </c:pt>
                <c:pt idx="174">
                  <c:v>46.1839999999997</c:v>
                </c:pt>
                <c:pt idx="175">
                  <c:v>46.1999999999997</c:v>
                </c:pt>
                <c:pt idx="176">
                  <c:v>46.21599999999969</c:v>
                </c:pt>
                <c:pt idx="177">
                  <c:v>46.23199999999969</c:v>
                </c:pt>
                <c:pt idx="178">
                  <c:v>46.24799999999968</c:v>
                </c:pt>
                <c:pt idx="179">
                  <c:v>46.26399999999968</c:v>
                </c:pt>
                <c:pt idx="180">
                  <c:v>46.27999999999968</c:v>
                </c:pt>
                <c:pt idx="181">
                  <c:v>46.29599999999967</c:v>
                </c:pt>
                <c:pt idx="182">
                  <c:v>46.31199999999968</c:v>
                </c:pt>
                <c:pt idx="183">
                  <c:v>46.32799999999968</c:v>
                </c:pt>
                <c:pt idx="184">
                  <c:v>46.34399999999967</c:v>
                </c:pt>
                <c:pt idx="185">
                  <c:v>46.35999999999967</c:v>
                </c:pt>
                <c:pt idx="186">
                  <c:v>46.37599999999967</c:v>
                </c:pt>
                <c:pt idx="187">
                  <c:v>46.39199999999967</c:v>
                </c:pt>
                <c:pt idx="188">
                  <c:v>46.40799999999967</c:v>
                </c:pt>
                <c:pt idx="189">
                  <c:v>46.42399999999967</c:v>
                </c:pt>
                <c:pt idx="190">
                  <c:v>46.43999999999966</c:v>
                </c:pt>
                <c:pt idx="191">
                  <c:v>46.45599999999966</c:v>
                </c:pt>
                <c:pt idx="192">
                  <c:v>46.47199999999966</c:v>
                </c:pt>
                <c:pt idx="193">
                  <c:v>46.48799999999966</c:v>
                </c:pt>
                <c:pt idx="194">
                  <c:v>46.50399999999966</c:v>
                </c:pt>
                <c:pt idx="195">
                  <c:v>46.51999999999965</c:v>
                </c:pt>
                <c:pt idx="196">
                  <c:v>46.53599999999965</c:v>
                </c:pt>
                <c:pt idx="197">
                  <c:v>46.55199999999965</c:v>
                </c:pt>
                <c:pt idx="198">
                  <c:v>46.56799999999965</c:v>
                </c:pt>
                <c:pt idx="199">
                  <c:v>46.58399999999965</c:v>
                </c:pt>
                <c:pt idx="200">
                  <c:v>46.59999999999964</c:v>
                </c:pt>
                <c:pt idx="201">
                  <c:v>46.61599999999964</c:v>
                </c:pt>
                <c:pt idx="202">
                  <c:v>46.63199999999964</c:v>
                </c:pt>
                <c:pt idx="203">
                  <c:v>46.64799999999964</c:v>
                </c:pt>
                <c:pt idx="204">
                  <c:v>46.66399999999964</c:v>
                </c:pt>
                <c:pt idx="205">
                  <c:v>46.67999999999964</c:v>
                </c:pt>
                <c:pt idx="206">
                  <c:v>46.69599999999963</c:v>
                </c:pt>
                <c:pt idx="207">
                  <c:v>46.71199999999963</c:v>
                </c:pt>
                <c:pt idx="208">
                  <c:v>46.72799999999963</c:v>
                </c:pt>
                <c:pt idx="209">
                  <c:v>46.74399999999963</c:v>
                </c:pt>
                <c:pt idx="210">
                  <c:v>46.75999999999963</c:v>
                </c:pt>
                <c:pt idx="211">
                  <c:v>46.77599999999962</c:v>
                </c:pt>
                <c:pt idx="212">
                  <c:v>46.79199999999962</c:v>
                </c:pt>
                <c:pt idx="213">
                  <c:v>46.80799999999962</c:v>
                </c:pt>
                <c:pt idx="214">
                  <c:v>46.82399999999962</c:v>
                </c:pt>
                <c:pt idx="215">
                  <c:v>46.83999999999962</c:v>
                </c:pt>
                <c:pt idx="216">
                  <c:v>46.85599999999962</c:v>
                </c:pt>
                <c:pt idx="217">
                  <c:v>46.87199999999962</c:v>
                </c:pt>
                <c:pt idx="218">
                  <c:v>46.88799999999961</c:v>
                </c:pt>
                <c:pt idx="219">
                  <c:v>46.90399999999961</c:v>
                </c:pt>
                <c:pt idx="220">
                  <c:v>46.91999999999961</c:v>
                </c:pt>
                <c:pt idx="221">
                  <c:v>46.93599999999961</c:v>
                </c:pt>
                <c:pt idx="222">
                  <c:v>46.95199999999961</c:v>
                </c:pt>
                <c:pt idx="223">
                  <c:v>46.96799999999961</c:v>
                </c:pt>
                <c:pt idx="224">
                  <c:v>46.9839999999996</c:v>
                </c:pt>
                <c:pt idx="225">
                  <c:v>46.9999999999996</c:v>
                </c:pt>
                <c:pt idx="226">
                  <c:v>47.0159999999996</c:v>
                </c:pt>
                <c:pt idx="227">
                  <c:v>47.0319999999996</c:v>
                </c:pt>
                <c:pt idx="228">
                  <c:v>47.0479999999996</c:v>
                </c:pt>
                <c:pt idx="229">
                  <c:v>47.0639999999996</c:v>
                </c:pt>
                <c:pt idx="230">
                  <c:v>47.0799999999996</c:v>
                </c:pt>
                <c:pt idx="231">
                  <c:v>47.0959999999996</c:v>
                </c:pt>
                <c:pt idx="232">
                  <c:v>47.11199999999959</c:v>
                </c:pt>
                <c:pt idx="233">
                  <c:v>47.12799999999959</c:v>
                </c:pt>
                <c:pt idx="234">
                  <c:v>47.14399999999959</c:v>
                </c:pt>
                <c:pt idx="235">
                  <c:v>47.15999999999958</c:v>
                </c:pt>
                <c:pt idx="236">
                  <c:v>47.17599999999958</c:v>
                </c:pt>
                <c:pt idx="237">
                  <c:v>47.19199999999958</c:v>
                </c:pt>
                <c:pt idx="238">
                  <c:v>47.20799999999958</c:v>
                </c:pt>
                <c:pt idx="239">
                  <c:v>47.22399999999957</c:v>
                </c:pt>
                <c:pt idx="240">
                  <c:v>47.23999999999957</c:v>
                </c:pt>
                <c:pt idx="241">
                  <c:v>47.25599999999957</c:v>
                </c:pt>
                <c:pt idx="242">
                  <c:v>47.27199999999957</c:v>
                </c:pt>
                <c:pt idx="243">
                  <c:v>47.28799999999957</c:v>
                </c:pt>
                <c:pt idx="244">
                  <c:v>47.30399999999957</c:v>
                </c:pt>
                <c:pt idx="245">
                  <c:v>47.31999999999957</c:v>
                </c:pt>
                <c:pt idx="246">
                  <c:v>47.33599999999957</c:v>
                </c:pt>
                <c:pt idx="247">
                  <c:v>47.35199999999956</c:v>
                </c:pt>
                <c:pt idx="248">
                  <c:v>47.36799999999956</c:v>
                </c:pt>
                <c:pt idx="249">
                  <c:v>47.38399999999956</c:v>
                </c:pt>
                <c:pt idx="250">
                  <c:v>47.39999999999956</c:v>
                </c:pt>
                <c:pt idx="251">
                  <c:v>47.41599999999956</c:v>
                </c:pt>
                <c:pt idx="252">
                  <c:v>47.43199999999955</c:v>
                </c:pt>
                <c:pt idx="253">
                  <c:v>47.44799999999955</c:v>
                </c:pt>
                <c:pt idx="254">
                  <c:v>47.46399999999955</c:v>
                </c:pt>
                <c:pt idx="255">
                  <c:v>47.47999999999955</c:v>
                </c:pt>
                <c:pt idx="256">
                  <c:v>47.49599999999954</c:v>
                </c:pt>
                <c:pt idx="257">
                  <c:v>47.51199999999955</c:v>
                </c:pt>
                <c:pt idx="258">
                  <c:v>47.52799999999954</c:v>
                </c:pt>
                <c:pt idx="259">
                  <c:v>47.54399999999954</c:v>
                </c:pt>
                <c:pt idx="260">
                  <c:v>47.55999999999954</c:v>
                </c:pt>
                <c:pt idx="261">
                  <c:v>47.57599999999954</c:v>
                </c:pt>
                <c:pt idx="262">
                  <c:v>47.59199999999954</c:v>
                </c:pt>
                <c:pt idx="263">
                  <c:v>47.60799999999954</c:v>
                </c:pt>
                <c:pt idx="264">
                  <c:v>47.62399999999953</c:v>
                </c:pt>
                <c:pt idx="265">
                  <c:v>47.63999999999953</c:v>
                </c:pt>
                <c:pt idx="266">
                  <c:v>47.65599999999953</c:v>
                </c:pt>
                <c:pt idx="267">
                  <c:v>47.67199999999953</c:v>
                </c:pt>
                <c:pt idx="268">
                  <c:v>47.68799999999953</c:v>
                </c:pt>
                <c:pt idx="269">
                  <c:v>47.70399999999952</c:v>
                </c:pt>
                <c:pt idx="270">
                  <c:v>47.71999999999952</c:v>
                </c:pt>
                <c:pt idx="271">
                  <c:v>47.73599999999952</c:v>
                </c:pt>
                <c:pt idx="272">
                  <c:v>47.75199999999952</c:v>
                </c:pt>
                <c:pt idx="273">
                  <c:v>47.76799999999952</c:v>
                </c:pt>
                <c:pt idx="274">
                  <c:v>47.78399999999952</c:v>
                </c:pt>
                <c:pt idx="275">
                  <c:v>47.79999999999951</c:v>
                </c:pt>
                <c:pt idx="276">
                  <c:v>47.81599999999951</c:v>
                </c:pt>
                <c:pt idx="277">
                  <c:v>47.83199999999951</c:v>
                </c:pt>
                <c:pt idx="278">
                  <c:v>47.84799999999951</c:v>
                </c:pt>
                <c:pt idx="279">
                  <c:v>47.86399999999951</c:v>
                </c:pt>
                <c:pt idx="280">
                  <c:v>47.87999999999951</c:v>
                </c:pt>
                <c:pt idx="281">
                  <c:v>47.8959999999995</c:v>
                </c:pt>
                <c:pt idx="282">
                  <c:v>47.9119999999995</c:v>
                </c:pt>
                <c:pt idx="283">
                  <c:v>47.9279999999995</c:v>
                </c:pt>
                <c:pt idx="284">
                  <c:v>47.9439999999995</c:v>
                </c:pt>
                <c:pt idx="285">
                  <c:v>47.9599999999995</c:v>
                </c:pt>
                <c:pt idx="286">
                  <c:v>47.9759999999995</c:v>
                </c:pt>
                <c:pt idx="287">
                  <c:v>47.9919999999995</c:v>
                </c:pt>
                <c:pt idx="288">
                  <c:v>48.0079999999995</c:v>
                </c:pt>
                <c:pt idx="289">
                  <c:v>48.02399999999949</c:v>
                </c:pt>
                <c:pt idx="290">
                  <c:v>48.03999999999949</c:v>
                </c:pt>
                <c:pt idx="291">
                  <c:v>48.05599999999949</c:v>
                </c:pt>
                <c:pt idx="292">
                  <c:v>48.07199999999948</c:v>
                </c:pt>
                <c:pt idx="293">
                  <c:v>48.08799999999948</c:v>
                </c:pt>
                <c:pt idx="294">
                  <c:v>48.10399999999948</c:v>
                </c:pt>
                <c:pt idx="295">
                  <c:v>48.11999999999948</c:v>
                </c:pt>
                <c:pt idx="296">
                  <c:v>48.13599999999947</c:v>
                </c:pt>
                <c:pt idx="297">
                  <c:v>48.15199999999948</c:v>
                </c:pt>
                <c:pt idx="298">
                  <c:v>48.16799999999947</c:v>
                </c:pt>
                <c:pt idx="299">
                  <c:v>48.18399999999947</c:v>
                </c:pt>
                <c:pt idx="300">
                  <c:v>48.19999999999947</c:v>
                </c:pt>
                <c:pt idx="301">
                  <c:v>48.21599999999947</c:v>
                </c:pt>
                <c:pt idx="302">
                  <c:v>48.23199999999947</c:v>
                </c:pt>
                <c:pt idx="303">
                  <c:v>48.24799999999946</c:v>
                </c:pt>
                <c:pt idx="304">
                  <c:v>48.26399999999946</c:v>
                </c:pt>
                <c:pt idx="305">
                  <c:v>48.27999999999946</c:v>
                </c:pt>
                <c:pt idx="306">
                  <c:v>48.29599999999945</c:v>
                </c:pt>
                <c:pt idx="307">
                  <c:v>48.31199999999946</c:v>
                </c:pt>
                <c:pt idx="308">
                  <c:v>48.32799999999946</c:v>
                </c:pt>
                <c:pt idx="309">
                  <c:v>48.34399999999945</c:v>
                </c:pt>
                <c:pt idx="310">
                  <c:v>48.35999999999945</c:v>
                </c:pt>
                <c:pt idx="311">
                  <c:v>48.37599999999945</c:v>
                </c:pt>
                <c:pt idx="312">
                  <c:v>48.39199999999945</c:v>
                </c:pt>
                <c:pt idx="313">
                  <c:v>48.40799999999945</c:v>
                </c:pt>
                <c:pt idx="314">
                  <c:v>48.42399999999944</c:v>
                </c:pt>
                <c:pt idx="315">
                  <c:v>48.43999999999944</c:v>
                </c:pt>
                <c:pt idx="316">
                  <c:v>48.45599999999944</c:v>
                </c:pt>
                <c:pt idx="317">
                  <c:v>48.47199999999944</c:v>
                </c:pt>
                <c:pt idx="318">
                  <c:v>48.48799999999944</c:v>
                </c:pt>
                <c:pt idx="319">
                  <c:v>48.50399999999944</c:v>
                </c:pt>
                <c:pt idx="320">
                  <c:v>48.51999999999943</c:v>
                </c:pt>
                <c:pt idx="321">
                  <c:v>48.53599999999943</c:v>
                </c:pt>
                <c:pt idx="322">
                  <c:v>48.55199999999943</c:v>
                </c:pt>
                <c:pt idx="323">
                  <c:v>48.56799999999943</c:v>
                </c:pt>
                <c:pt idx="324">
                  <c:v>48.58399999999943</c:v>
                </c:pt>
                <c:pt idx="325">
                  <c:v>48.59999999999942</c:v>
                </c:pt>
                <c:pt idx="326">
                  <c:v>48.61599999999942</c:v>
                </c:pt>
                <c:pt idx="327">
                  <c:v>48.63199999999942</c:v>
                </c:pt>
                <c:pt idx="328">
                  <c:v>48.64799999999942</c:v>
                </c:pt>
                <c:pt idx="329">
                  <c:v>48.66399999999942</c:v>
                </c:pt>
                <c:pt idx="330">
                  <c:v>48.67999999999942</c:v>
                </c:pt>
                <c:pt idx="331">
                  <c:v>48.69599999999941</c:v>
                </c:pt>
                <c:pt idx="332">
                  <c:v>48.71199999999941</c:v>
                </c:pt>
                <c:pt idx="333">
                  <c:v>48.72799999999941</c:v>
                </c:pt>
                <c:pt idx="334">
                  <c:v>48.74399999999941</c:v>
                </c:pt>
                <c:pt idx="335">
                  <c:v>48.75999999999941</c:v>
                </c:pt>
                <c:pt idx="336">
                  <c:v>48.7759999999994</c:v>
                </c:pt>
                <c:pt idx="337">
                  <c:v>48.7919999999994</c:v>
                </c:pt>
                <c:pt idx="338">
                  <c:v>48.8079999999994</c:v>
                </c:pt>
                <c:pt idx="339">
                  <c:v>48.8239999999994</c:v>
                </c:pt>
                <c:pt idx="340">
                  <c:v>48.8399999999994</c:v>
                </c:pt>
                <c:pt idx="341">
                  <c:v>48.8559999999994</c:v>
                </c:pt>
                <c:pt idx="342">
                  <c:v>48.8719999999994</c:v>
                </c:pt>
                <c:pt idx="343">
                  <c:v>48.88799999999939</c:v>
                </c:pt>
                <c:pt idx="344">
                  <c:v>48.9039999999994</c:v>
                </c:pt>
                <c:pt idx="345">
                  <c:v>48.9199999999994</c:v>
                </c:pt>
                <c:pt idx="346">
                  <c:v>48.93599999999939</c:v>
                </c:pt>
                <c:pt idx="347">
                  <c:v>48.95199999999939</c:v>
                </c:pt>
                <c:pt idx="348">
                  <c:v>48.96799999999939</c:v>
                </c:pt>
                <c:pt idx="349">
                  <c:v>48.98399999999938</c:v>
                </c:pt>
                <c:pt idx="350">
                  <c:v>48.99999999999938</c:v>
                </c:pt>
                <c:pt idx="351">
                  <c:v>49.01599999999938</c:v>
                </c:pt>
                <c:pt idx="352">
                  <c:v>49.03199999999938</c:v>
                </c:pt>
                <c:pt idx="353">
                  <c:v>49.04799999999938</c:v>
                </c:pt>
                <c:pt idx="354">
                  <c:v>49.06399999999937</c:v>
                </c:pt>
                <c:pt idx="355">
                  <c:v>49.07999999999937</c:v>
                </c:pt>
                <c:pt idx="356">
                  <c:v>49.09599999999937</c:v>
                </c:pt>
                <c:pt idx="357">
                  <c:v>49.11199999999937</c:v>
                </c:pt>
                <c:pt idx="358">
                  <c:v>49.12799999999937</c:v>
                </c:pt>
                <c:pt idx="359">
                  <c:v>49.14399999999937</c:v>
                </c:pt>
                <c:pt idx="360">
                  <c:v>49.15999999999936</c:v>
                </c:pt>
                <c:pt idx="361">
                  <c:v>49.17599999999936</c:v>
                </c:pt>
                <c:pt idx="362">
                  <c:v>49.19199999999936</c:v>
                </c:pt>
                <c:pt idx="363">
                  <c:v>49.20799999999936</c:v>
                </c:pt>
                <c:pt idx="364">
                  <c:v>49.22399999999935</c:v>
                </c:pt>
                <c:pt idx="365">
                  <c:v>49.23999999999935</c:v>
                </c:pt>
                <c:pt idx="366">
                  <c:v>49.25599999999935</c:v>
                </c:pt>
                <c:pt idx="367">
                  <c:v>49.27199999999935</c:v>
                </c:pt>
                <c:pt idx="368">
                  <c:v>49.28799999999935</c:v>
                </c:pt>
                <c:pt idx="369">
                  <c:v>49.30399999999935</c:v>
                </c:pt>
                <c:pt idx="370">
                  <c:v>49.31999999999935</c:v>
                </c:pt>
                <c:pt idx="371">
                  <c:v>49.33599999999934</c:v>
                </c:pt>
                <c:pt idx="372">
                  <c:v>49.35199999999934</c:v>
                </c:pt>
                <c:pt idx="373">
                  <c:v>49.36799999999934</c:v>
                </c:pt>
                <c:pt idx="374">
                  <c:v>49.38399999999934</c:v>
                </c:pt>
                <c:pt idx="375">
                  <c:v>49.39999999999934</c:v>
                </c:pt>
                <c:pt idx="376">
                  <c:v>49.41599999999934</c:v>
                </c:pt>
                <c:pt idx="377">
                  <c:v>49.43199999999933</c:v>
                </c:pt>
                <c:pt idx="378">
                  <c:v>49.44799999999933</c:v>
                </c:pt>
                <c:pt idx="379">
                  <c:v>49.46399999999933</c:v>
                </c:pt>
                <c:pt idx="380">
                  <c:v>49.47999999999933</c:v>
                </c:pt>
                <c:pt idx="381">
                  <c:v>49.49599999999932</c:v>
                </c:pt>
                <c:pt idx="382">
                  <c:v>49.51199999999933</c:v>
                </c:pt>
                <c:pt idx="383">
                  <c:v>49.52799999999932</c:v>
                </c:pt>
                <c:pt idx="384">
                  <c:v>49.54399999999932</c:v>
                </c:pt>
                <c:pt idx="385">
                  <c:v>49.55999999999932</c:v>
                </c:pt>
                <c:pt idx="386">
                  <c:v>49.57599999999932</c:v>
                </c:pt>
                <c:pt idx="387">
                  <c:v>49.59199999999932</c:v>
                </c:pt>
                <c:pt idx="388">
                  <c:v>49.60799999999931</c:v>
                </c:pt>
                <c:pt idx="389">
                  <c:v>49.62399999999931</c:v>
                </c:pt>
                <c:pt idx="390">
                  <c:v>49.63999999999931</c:v>
                </c:pt>
                <c:pt idx="391">
                  <c:v>49.65599999999931</c:v>
                </c:pt>
                <c:pt idx="392">
                  <c:v>49.67199999999931</c:v>
                </c:pt>
                <c:pt idx="393">
                  <c:v>49.68799999999931</c:v>
                </c:pt>
                <c:pt idx="394">
                  <c:v>49.7039999999993</c:v>
                </c:pt>
                <c:pt idx="395">
                  <c:v>49.7199999999993</c:v>
                </c:pt>
                <c:pt idx="396">
                  <c:v>49.7359999999993</c:v>
                </c:pt>
                <c:pt idx="397">
                  <c:v>49.7519999999993</c:v>
                </c:pt>
                <c:pt idx="398">
                  <c:v>49.7679999999993</c:v>
                </c:pt>
                <c:pt idx="399">
                  <c:v>49.7839999999993</c:v>
                </c:pt>
                <c:pt idx="400">
                  <c:v>49.7999999999993</c:v>
                </c:pt>
                <c:pt idx="401">
                  <c:v>49.8159999999993</c:v>
                </c:pt>
                <c:pt idx="402">
                  <c:v>49.8319999999993</c:v>
                </c:pt>
                <c:pt idx="403">
                  <c:v>49.84799999999929</c:v>
                </c:pt>
                <c:pt idx="404">
                  <c:v>49.86399999999929</c:v>
                </c:pt>
                <c:pt idx="405">
                  <c:v>49.87999999999928</c:v>
                </c:pt>
                <c:pt idx="406">
                  <c:v>49.89599999999928</c:v>
                </c:pt>
                <c:pt idx="407">
                  <c:v>49.91199999999928</c:v>
                </c:pt>
                <c:pt idx="408">
                  <c:v>49.92799999999928</c:v>
                </c:pt>
                <c:pt idx="409">
                  <c:v>49.94399999999928</c:v>
                </c:pt>
                <c:pt idx="410">
                  <c:v>49.95999999999928</c:v>
                </c:pt>
                <c:pt idx="411">
                  <c:v>49.97599999999927</c:v>
                </c:pt>
                <c:pt idx="412">
                  <c:v>49.99199999999927</c:v>
                </c:pt>
                <c:pt idx="413">
                  <c:v>50.00799999999927</c:v>
                </c:pt>
                <c:pt idx="414">
                  <c:v>50.02399999999927</c:v>
                </c:pt>
                <c:pt idx="415">
                  <c:v>50.03999999999927</c:v>
                </c:pt>
                <c:pt idx="416">
                  <c:v>50.05599999999927</c:v>
                </c:pt>
                <c:pt idx="417">
                  <c:v>50.07199999999926</c:v>
                </c:pt>
                <c:pt idx="418">
                  <c:v>50.08799999999926</c:v>
                </c:pt>
                <c:pt idx="419">
                  <c:v>50.10399999999926</c:v>
                </c:pt>
                <c:pt idx="420">
                  <c:v>50.11999999999926</c:v>
                </c:pt>
                <c:pt idx="421">
                  <c:v>50.13599999999925</c:v>
                </c:pt>
                <c:pt idx="422">
                  <c:v>50.15199999999925</c:v>
                </c:pt>
                <c:pt idx="423">
                  <c:v>50.16799999999925</c:v>
                </c:pt>
                <c:pt idx="424">
                  <c:v>50.18399999999925</c:v>
                </c:pt>
                <c:pt idx="425">
                  <c:v>50.19999999999924</c:v>
                </c:pt>
                <c:pt idx="426">
                  <c:v>50.21599999999924</c:v>
                </c:pt>
                <c:pt idx="427">
                  <c:v>50.23199999999924</c:v>
                </c:pt>
                <c:pt idx="428">
                  <c:v>50.24799999999924</c:v>
                </c:pt>
                <c:pt idx="429">
                  <c:v>50.26399999999924</c:v>
                </c:pt>
                <c:pt idx="430">
                  <c:v>50.27999999999924</c:v>
                </c:pt>
                <c:pt idx="431">
                  <c:v>50.29599999999923</c:v>
                </c:pt>
                <c:pt idx="432">
                  <c:v>50.31199999999924</c:v>
                </c:pt>
                <c:pt idx="433">
                  <c:v>50.32799999999924</c:v>
                </c:pt>
                <c:pt idx="434">
                  <c:v>50.34399999999923</c:v>
                </c:pt>
                <c:pt idx="435">
                  <c:v>50.35999999999923</c:v>
                </c:pt>
                <c:pt idx="436">
                  <c:v>50.37599999999923</c:v>
                </c:pt>
                <c:pt idx="437">
                  <c:v>50.39199999999923</c:v>
                </c:pt>
                <c:pt idx="438">
                  <c:v>50.40799999999923</c:v>
                </c:pt>
                <c:pt idx="439">
                  <c:v>50.42399999999922</c:v>
                </c:pt>
                <c:pt idx="440">
                  <c:v>50.43999999999922</c:v>
                </c:pt>
                <c:pt idx="441">
                  <c:v>50.45599999999922</c:v>
                </c:pt>
                <c:pt idx="442">
                  <c:v>50.47199999999922</c:v>
                </c:pt>
                <c:pt idx="443">
                  <c:v>50.48799999999922</c:v>
                </c:pt>
                <c:pt idx="444">
                  <c:v>50.50399999999922</c:v>
                </c:pt>
                <c:pt idx="445">
                  <c:v>50.51999999999921</c:v>
                </c:pt>
                <c:pt idx="446">
                  <c:v>50.53599999999921</c:v>
                </c:pt>
                <c:pt idx="447">
                  <c:v>50.55199999999921</c:v>
                </c:pt>
                <c:pt idx="448">
                  <c:v>50.56799999999921</c:v>
                </c:pt>
                <c:pt idx="449">
                  <c:v>50.58399999999921</c:v>
                </c:pt>
                <c:pt idx="450">
                  <c:v>50.5999999999992</c:v>
                </c:pt>
              </c:numCache>
            </c:numRef>
          </c:cat>
          <c:val>
            <c:numRef>
              <c:f>computations!$P$3:$P$453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0.114110573829508</c:v>
                </c:pt>
                <c:pt idx="195">
                  <c:v>0.117417683741653</c:v>
                </c:pt>
                <c:pt idx="196">
                  <c:v>0.120783528674764</c:v>
                </c:pt>
                <c:pt idx="197">
                  <c:v>0.124207695008936</c:v>
                </c:pt>
                <c:pt idx="198">
                  <c:v>0.127689702832165</c:v>
                </c:pt>
                <c:pt idx="199">
                  <c:v>0.131229004659086</c:v>
                </c:pt>
                <c:pt idx="200">
                  <c:v>0.13482498421881</c:v>
                </c:pt>
                <c:pt idx="201">
                  <c:v>0.138476955316072</c:v>
                </c:pt>
                <c:pt idx="202">
                  <c:v>0.142184160769838</c:v>
                </c:pt>
                <c:pt idx="203">
                  <c:v>0.145945771433479</c:v>
                </c:pt>
                <c:pt idx="204">
                  <c:v>0.149760885300557</c:v>
                </c:pt>
                <c:pt idx="205">
                  <c:v>0.153628526700173</c:v>
                </c:pt>
                <c:pt idx="206">
                  <c:v>0.157547645585758</c:v>
                </c:pt>
                <c:pt idx="207">
                  <c:v>0.161517116921076</c:v>
                </c:pt>
                <c:pt idx="208">
                  <c:v>0.165535740167081</c:v>
                </c:pt>
                <c:pt idx="209">
                  <c:v>0.169602238873185</c:v>
                </c:pt>
                <c:pt idx="210">
                  <c:v>0.1737152603763</c:v>
                </c:pt>
                <c:pt idx="211">
                  <c:v>0.177873375610917</c:v>
                </c:pt>
                <c:pt idx="212">
                  <c:v>0.182075079033298</c:v>
                </c:pt>
                <c:pt idx="213">
                  <c:v>0.186318788662683</c:v>
                </c:pt>
                <c:pt idx="214">
                  <c:v>0.190602846242247</c:v>
                </c:pt>
                <c:pt idx="215">
                  <c:v>0.194925517522322</c:v>
                </c:pt>
                <c:pt idx="216">
                  <c:v>0.199284992668221</c:v>
                </c:pt>
                <c:pt idx="217">
                  <c:v>0.203679386794751</c:v>
                </c:pt>
                <c:pt idx="218">
                  <c:v>0.208106740629306</c:v>
                </c:pt>
                <c:pt idx="219">
                  <c:v>0.212565021305176</c:v>
                </c:pt>
                <c:pt idx="220">
                  <c:v>0.217052123286455</c:v>
                </c:pt>
                <c:pt idx="221">
                  <c:v>0.221565869425706</c:v>
                </c:pt>
                <c:pt idx="222">
                  <c:v>0.226104012155232</c:v>
                </c:pt>
                <c:pt idx="223">
                  <c:v>0.230664234812579</c:v>
                </c:pt>
                <c:pt idx="224">
                  <c:v>0.235244153100578</c:v>
                </c:pt>
                <c:pt idx="225">
                  <c:v>0.239841316681965</c:v>
                </c:pt>
                <c:pt idx="226">
                  <c:v>0.244453210908338</c:v>
                </c:pt>
                <c:pt idx="227">
                  <c:v>0.24907725868288</c:v>
                </c:pt>
                <c:pt idx="228">
                  <c:v>0.253710822456019</c:v>
                </c:pt>
                <c:pt idx="229">
                  <c:v>0.258351206352845</c:v>
                </c:pt>
                <c:pt idx="230">
                  <c:v>0.262995658430843</c:v>
                </c:pt>
                <c:pt idx="231">
                  <c:v>0.267641373066143</c:v>
                </c:pt>
                <c:pt idx="232">
                  <c:v>0.27228549346622</c:v>
                </c:pt>
                <c:pt idx="233">
                  <c:v>0.276925114306637</c:v>
                </c:pt>
                <c:pt idx="234">
                  <c:v>0.281557284489116</c:v>
                </c:pt>
                <c:pt idx="235">
                  <c:v>0.286179010017932</c:v>
                </c:pt>
                <c:pt idx="236">
                  <c:v>0.290787256991275</c:v>
                </c:pt>
                <c:pt idx="237">
                  <c:v>0.295378954703978</c:v>
                </c:pt>
                <c:pt idx="238">
                  <c:v>0.299950998857641</c:v>
                </c:pt>
                <c:pt idx="239">
                  <c:v>0.304500254873944</c:v>
                </c:pt>
                <c:pt idx="240">
                  <c:v>0.309023561306611</c:v>
                </c:pt>
                <c:pt idx="241">
                  <c:v>0.313517733347221</c:v>
                </c:pt>
                <c:pt idx="242">
                  <c:v>0.317979566419781</c:v>
                </c:pt>
                <c:pt idx="243">
                  <c:v>0.322405839858702</c:v>
                </c:pt>
                <c:pt idx="244">
                  <c:v>0.326793320664574</c:v>
                </c:pt>
                <c:pt idx="245">
                  <c:v>0.331138767331864</c:v>
                </c:pt>
                <c:pt idx="246">
                  <c:v>0.335438933742454</c:v>
                </c:pt>
                <c:pt idx="247">
                  <c:v>0.339690573118673</c:v>
                </c:pt>
                <c:pt idx="248">
                  <c:v>0.343890442029296</c:v>
                </c:pt>
                <c:pt idx="249">
                  <c:v>0.348035304441764</c:v>
                </c:pt>
                <c:pt idx="250">
                  <c:v>0.35212193581369</c:v>
                </c:pt>
                <c:pt idx="251">
                  <c:v>0.356147127216566</c:v>
                </c:pt>
                <c:pt idx="252">
                  <c:v>0.360107689484401</c:v>
                </c:pt>
                <c:pt idx="253">
                  <c:v>0.364000457379903</c:v>
                </c:pt>
                <c:pt idx="254">
                  <c:v>0.367822293770674</c:v>
                </c:pt>
                <c:pt idx="255">
                  <c:v>0.371570093807814</c:v>
                </c:pt>
                <c:pt idx="256">
                  <c:v>0.375240789099186</c:v>
                </c:pt>
                <c:pt idx="257">
                  <c:v>0.378831351869588</c:v>
                </c:pt>
                <c:pt idx="258">
                  <c:v>0.382338799099976</c:v>
                </c:pt>
                <c:pt idx="259">
                  <c:v>0.385760196637866</c:v>
                </c:pt>
                <c:pt idx="260">
                  <c:v>0.389092663271044</c:v>
                </c:pt>
                <c:pt idx="261">
                  <c:v>0.392333374756689</c:v>
                </c:pt>
                <c:pt idx="262">
                  <c:v>0.395479567798052</c:v>
                </c:pt>
                <c:pt idx="263">
                  <c:v>0.398528543960897</c:v>
                </c:pt>
                <c:pt idx="264">
                  <c:v>0.401477673521932</c:v>
                </c:pt>
                <c:pt idx="265">
                  <c:v>0.404324399241583</c:v>
                </c:pt>
                <c:pt idx="266">
                  <c:v>0.407066240053548</c:v>
                </c:pt>
                <c:pt idx="267">
                  <c:v>0.409700794663671</c:v>
                </c:pt>
                <c:pt idx="268">
                  <c:v>0.412225745050875</c:v>
                </c:pt>
                <c:pt idx="269">
                  <c:v>0.414638859862983</c:v>
                </c:pt>
                <c:pt idx="270">
                  <c:v>0.416937997700487</c:v>
                </c:pt>
                <c:pt idx="271">
                  <c:v>0.419121110281502</c:v>
                </c:pt>
                <c:pt idx="272">
                  <c:v>0.421186245481364</c:v>
                </c:pt>
                <c:pt idx="273">
                  <c:v>0.42313155024055</c:v>
                </c:pt>
                <c:pt idx="274">
                  <c:v>0.424955273334872</c:v>
                </c:pt>
                <c:pt idx="275">
                  <c:v>0.426655768002141</c:v>
                </c:pt>
                <c:pt idx="276">
                  <c:v>0.428231494419791</c:v>
                </c:pt>
                <c:pt idx="277">
                  <c:v>0.429681022028241</c:v>
                </c:pt>
                <c:pt idx="278">
                  <c:v>0.431003031695093</c:v>
                </c:pt>
                <c:pt idx="279">
                  <c:v>0.432196317715587</c:v>
                </c:pt>
                <c:pt idx="280">
                  <c:v>0.433259789645053</c:v>
                </c:pt>
                <c:pt idx="281">
                  <c:v>0.434192473959473</c:v>
                </c:pt>
                <c:pt idx="282">
                  <c:v>0.434993515540613</c:v>
                </c:pt>
                <c:pt idx="283">
                  <c:v>0.435662178982547</c:v>
                </c:pt>
                <c:pt idx="284">
                  <c:v>0.436197849716781</c:v>
                </c:pt>
                <c:pt idx="285">
                  <c:v>0.436600034953575</c:v>
                </c:pt>
                <c:pt idx="286">
                  <c:v>0.436868364437431</c:v>
                </c:pt>
                <c:pt idx="287">
                  <c:v>0.437002591015137</c:v>
                </c:pt>
                <c:pt idx="288">
                  <c:v>0.437002591015141</c:v>
                </c:pt>
                <c:pt idx="289">
                  <c:v>0.436868364437444</c:v>
                </c:pt>
                <c:pt idx="290">
                  <c:v>0.436600034953596</c:v>
                </c:pt>
                <c:pt idx="291">
                  <c:v>0.436197849716811</c:v>
                </c:pt>
                <c:pt idx="292">
                  <c:v>0.435662178982585</c:v>
                </c:pt>
                <c:pt idx="293">
                  <c:v>0.43499351554066</c:v>
                </c:pt>
                <c:pt idx="294">
                  <c:v>0.434192473959528</c:v>
                </c:pt>
                <c:pt idx="295">
                  <c:v>0.433259789645117</c:v>
                </c:pt>
                <c:pt idx="296">
                  <c:v>0.432196317715659</c:v>
                </c:pt>
                <c:pt idx="297">
                  <c:v>0.431003031695173</c:v>
                </c:pt>
                <c:pt idx="298">
                  <c:v>0.429681022028329</c:v>
                </c:pt>
                <c:pt idx="299">
                  <c:v>0.428231494419887</c:v>
                </c:pt>
                <c:pt idx="300">
                  <c:v>0.426655768002245</c:v>
                </c:pt>
                <c:pt idx="301">
                  <c:v>0.424955273334984</c:v>
                </c:pt>
                <c:pt idx="302">
                  <c:v>0.423131550240669</c:v>
                </c:pt>
                <c:pt idx="303">
                  <c:v>0.421186245481491</c:v>
                </c:pt>
                <c:pt idx="304">
                  <c:v>0.419121110281637</c:v>
                </c:pt>
                <c:pt idx="305">
                  <c:v>0.416937997700629</c:v>
                </c:pt>
                <c:pt idx="306">
                  <c:v>0.414638859863133</c:v>
                </c:pt>
                <c:pt idx="307">
                  <c:v>0.412225745051032</c:v>
                </c:pt>
                <c:pt idx="308">
                  <c:v>0.409700794663835</c:v>
                </c:pt>
                <c:pt idx="309">
                  <c:v>0.407066240053718</c:v>
                </c:pt>
                <c:pt idx="310">
                  <c:v>0.404324399241761</c:v>
                </c:pt>
                <c:pt idx="311">
                  <c:v>0.401477673522116</c:v>
                </c:pt>
                <c:pt idx="312">
                  <c:v>0.398528543961088</c:v>
                </c:pt>
                <c:pt idx="313">
                  <c:v>0.395479567798249</c:v>
                </c:pt>
                <c:pt idx="314">
                  <c:v>0.392333374756892</c:v>
                </c:pt>
                <c:pt idx="315">
                  <c:v>0.389092663271253</c:v>
                </c:pt>
                <c:pt idx="316">
                  <c:v>0.38576019663808</c:v>
                </c:pt>
                <c:pt idx="317">
                  <c:v>0.382338799100196</c:v>
                </c:pt>
                <c:pt idx="318">
                  <c:v>0.378831351869814</c:v>
                </c:pt>
                <c:pt idx="319">
                  <c:v>0.375240789099417</c:v>
                </c:pt>
                <c:pt idx="320">
                  <c:v>0.37157009380805</c:v>
                </c:pt>
                <c:pt idx="321">
                  <c:v>0.367822293770915</c:v>
                </c:pt>
                <c:pt idx="322">
                  <c:v>0.364000457380148</c:v>
                </c:pt>
                <c:pt idx="323">
                  <c:v>0.360107689484651</c:v>
                </c:pt>
                <c:pt idx="324">
                  <c:v>0.35614712721682</c:v>
                </c:pt>
                <c:pt idx="325">
                  <c:v>0.352121935813948</c:v>
                </c:pt>
                <c:pt idx="326">
                  <c:v>0.348035304442025</c:v>
                </c:pt>
                <c:pt idx="327">
                  <c:v>0.343890442029561</c:v>
                </c:pt>
                <c:pt idx="328">
                  <c:v>0.339690573118941</c:v>
                </c:pt>
                <c:pt idx="329">
                  <c:v>0.335438933742725</c:v>
                </c:pt>
                <c:pt idx="330">
                  <c:v>0.331138767332138</c:v>
                </c:pt>
                <c:pt idx="331">
                  <c:v>0.326793320664851</c:v>
                </c:pt>
                <c:pt idx="332">
                  <c:v>0.322405839858982</c:v>
                </c:pt>
                <c:pt idx="333">
                  <c:v>0.317979566420063</c:v>
                </c:pt>
                <c:pt idx="334">
                  <c:v>0.313517733347505</c:v>
                </c:pt>
                <c:pt idx="335">
                  <c:v>0.309023561306897</c:v>
                </c:pt>
                <c:pt idx="336">
                  <c:v>0.304500254874232</c:v>
                </c:pt>
                <c:pt idx="337">
                  <c:v>0.299950998857931</c:v>
                </c:pt>
                <c:pt idx="338">
                  <c:v>0.295378954704269</c:v>
                </c:pt>
                <c:pt idx="339">
                  <c:v>0.290787256991567</c:v>
                </c:pt>
                <c:pt idx="340">
                  <c:v>0.286179010018225</c:v>
                </c:pt>
                <c:pt idx="341">
                  <c:v>0.28155728448941</c:v>
                </c:pt>
                <c:pt idx="342">
                  <c:v>0.276925114306931</c:v>
                </c:pt>
                <c:pt idx="343">
                  <c:v>0.272285493466515</c:v>
                </c:pt>
                <c:pt idx="344">
                  <c:v>0.267641373066438</c:v>
                </c:pt>
                <c:pt idx="345">
                  <c:v>0.262995658431138</c:v>
                </c:pt>
                <c:pt idx="346">
                  <c:v>0.25835120635314</c:v>
                </c:pt>
                <c:pt idx="347">
                  <c:v>0.253710822456313</c:v>
                </c:pt>
                <c:pt idx="348">
                  <c:v>0.249077258683174</c:v>
                </c:pt>
                <c:pt idx="349">
                  <c:v>0.244453210908631</c:v>
                </c:pt>
                <c:pt idx="350">
                  <c:v>0.239841316682258</c:v>
                </c:pt>
                <c:pt idx="351">
                  <c:v>0.23524415310087</c:v>
                </c:pt>
                <c:pt idx="352">
                  <c:v>0.23066423481287</c:v>
                </c:pt>
                <c:pt idx="353">
                  <c:v>0.226104012155521</c:v>
                </c:pt>
                <c:pt idx="354">
                  <c:v>0.221565869425993</c:v>
                </c:pt>
                <c:pt idx="355">
                  <c:v>0.217052123286741</c:v>
                </c:pt>
                <c:pt idx="356">
                  <c:v>0.21256502130546</c:v>
                </c:pt>
                <c:pt idx="357">
                  <c:v>0.208106740629588</c:v>
                </c:pt>
                <c:pt idx="358">
                  <c:v>0.203679386795031</c:v>
                </c:pt>
                <c:pt idx="359">
                  <c:v>0.199284992668499</c:v>
                </c:pt>
                <c:pt idx="360">
                  <c:v>0.194925517522598</c:v>
                </c:pt>
                <c:pt idx="361">
                  <c:v>0.19060284624252</c:v>
                </c:pt>
                <c:pt idx="362">
                  <c:v>0.186318788662954</c:v>
                </c:pt>
                <c:pt idx="363">
                  <c:v>0.182075079033566</c:v>
                </c:pt>
                <c:pt idx="364">
                  <c:v>0.177873375611182</c:v>
                </c:pt>
                <c:pt idx="365">
                  <c:v>0.173715260376562</c:v>
                </c:pt>
                <c:pt idx="366">
                  <c:v>0.169602238873445</c:v>
                </c:pt>
                <c:pt idx="367">
                  <c:v>0.165535740167338</c:v>
                </c:pt>
                <c:pt idx="368">
                  <c:v>0.161517116921329</c:v>
                </c:pt>
                <c:pt idx="369">
                  <c:v>0.157547645586009</c:v>
                </c:pt>
                <c:pt idx="370">
                  <c:v>0.15362852670042</c:v>
                </c:pt>
                <c:pt idx="371">
                  <c:v>0.149760885300801</c:v>
                </c:pt>
                <c:pt idx="372">
                  <c:v>0.14594577143372</c:v>
                </c:pt>
                <c:pt idx="373">
                  <c:v>0.142184160770075</c:v>
                </c:pt>
                <c:pt idx="374">
                  <c:v>0.138476955316306</c:v>
                </c:pt>
                <c:pt idx="375">
                  <c:v>0.13482498421904</c:v>
                </c:pt>
                <c:pt idx="376">
                  <c:v>0.131229004659312</c:v>
                </c:pt>
                <c:pt idx="377">
                  <c:v>0.127689702832388</c:v>
                </c:pt>
                <c:pt idx="378">
                  <c:v>0.124207695009155</c:v>
                </c:pt>
                <c:pt idx="379">
                  <c:v>0.12078352867498</c:v>
                </c:pt>
                <c:pt idx="380">
                  <c:v>0.117417683741865</c:v>
                </c:pt>
                <c:pt idx="381">
                  <c:v>0.114110573829716</c:v>
                </c:pt>
                <c:pt idx="382">
                  <c:v>0.110862547612471</c:v>
                </c:pt>
                <c:pt idx="383">
                  <c:v>0.107673890224852</c:v>
                </c:pt>
                <c:pt idx="384">
                  <c:v>0.104544824725469</c:v>
                </c:pt>
                <c:pt idx="385">
                  <c:v>0.101475513612015</c:v>
                </c:pt>
                <c:pt idx="386">
                  <c:v>0.0984660603843112</c:v>
                </c:pt>
                <c:pt idx="387">
                  <c:v>0.0955165111509609</c:v>
                </c:pt>
                <c:pt idx="388">
                  <c:v>0.0926268562754252</c:v>
                </c:pt>
                <c:pt idx="389">
                  <c:v>0.0897970320573601</c:v>
                </c:pt>
                <c:pt idx="390">
                  <c:v>0.0870269224451074</c:v>
                </c:pt>
                <c:pt idx="391">
                  <c:v>0.0843163607752906</c:v>
                </c:pt>
                <c:pt idx="392">
                  <c:v>0.0816651315355309</c:v>
                </c:pt>
                <c:pt idx="393">
                  <c:v>0.0790729721463727</c:v>
                </c:pt>
                <c:pt idx="394">
                  <c:v>0.076539574758589</c:v>
                </c:pt>
                <c:pt idx="395">
                  <c:v>0.0740645880621229</c:v>
                </c:pt>
                <c:pt idx="396">
                  <c:v>0.071647619103017</c:v>
                </c:pt>
                <c:pt idx="397">
                  <c:v>0.0692882351047801</c:v>
                </c:pt>
                <c:pt idx="398">
                  <c:v>0.0669859652907463</c:v>
                </c:pt>
                <c:pt idx="399">
                  <c:v>0.0647403027040918</c:v>
                </c:pt>
                <c:pt idx="400">
                  <c:v>0.0625507060222881</c:v>
                </c:pt>
                <c:pt idx="401">
                  <c:v>0.0604166013628895</c:v>
                </c:pt>
                <c:pt idx="402">
                  <c:v>0.0583373840776729</c:v>
                </c:pt>
                <c:pt idx="403">
                  <c:v>0.0563124205322763</c:v>
                </c:pt>
                <c:pt idx="404">
                  <c:v>0.0543410498686054</c:v>
                </c:pt>
                <c:pt idx="405">
                  <c:v>0.0524225857474114</c:v>
                </c:pt>
                <c:pt idx="406">
                  <c:v>0.0505563180685737</c:v>
                </c:pt>
                <c:pt idx="407">
                  <c:v>0.0487415146667527</c:v>
                </c:pt>
                <c:pt idx="408">
                  <c:v>0.0469774229802141</c:v>
                </c:pt>
                <c:pt idx="409">
                  <c:v>0.0452632716907594</c:v>
                </c:pt>
                <c:pt idx="410">
                  <c:v>0.0435982723328331</c:v>
                </c:pt>
                <c:pt idx="411">
                  <c:v>0.0419816208700092</c:v>
                </c:pt>
                <c:pt idx="412">
                  <c:v>0.0404124992371991</c:v>
                </c:pt>
                <c:pt idx="413">
                  <c:v>0.0388900768470481</c:v>
                </c:pt>
                <c:pt idx="414">
                  <c:v>0.0374135120591288</c:v>
                </c:pt>
                <c:pt idx="415">
                  <c:v>0.0359819536106613</c:v>
                </c:pt>
                <c:pt idx="416">
                  <c:v>0.0345945420076271</c:v>
                </c:pt>
                <c:pt idx="417">
                  <c:v>0.0332504108752627</c:v>
                </c:pt>
                <c:pt idx="418">
                  <c:v>0.0319486882670481</c:v>
                </c:pt>
                <c:pt idx="419">
                  <c:v>0.030688497931425</c:v>
                </c:pt>
                <c:pt idx="420">
                  <c:v>0.029468960535598</c:v>
                </c:pt>
                <c:pt idx="421">
                  <c:v>0.0282891948458885</c:v>
                </c:pt>
                <c:pt idx="422">
                  <c:v>0.0271483188642232</c:v>
                </c:pt>
                <c:pt idx="423">
                  <c:v>0.0260454509204474</c:v>
                </c:pt>
                <c:pt idx="424">
                  <c:v>0.0249797107202597</c:v>
                </c:pt>
                <c:pt idx="425">
                  <c:v>0.0239502203486656</c:v>
                </c:pt>
                <c:pt idx="426">
                  <c:v>0.0229561052289457</c:v>
                </c:pt>
                <c:pt idx="427">
                  <c:v>0.021996495037228</c:v>
                </c:pt>
                <c:pt idx="428">
                  <c:v>0.0210705245728432</c:v>
                </c:pt>
                <c:pt idx="429">
                  <c:v>0.0201773345847281</c:v>
                </c:pt>
                <c:pt idx="430">
                  <c:v>0.0193160725542237</c:v>
                </c:pt>
                <c:pt idx="431">
                  <c:v>0.0184858934346906</c:v>
                </c:pt>
                <c:pt idx="432">
                  <c:v>0.0176859603484395</c:v>
                </c:pt>
                <c:pt idx="433">
                  <c:v>0.0169154452415409</c:v>
                </c:pt>
                <c:pt idx="434">
                  <c:v>0.0161735294971446</c:v>
                </c:pt>
                <c:pt idx="435">
                  <c:v>0.015459404507997</c:v>
                </c:pt>
                <c:pt idx="436">
                  <c:v>0.0147722722089043</c:v>
                </c:pt>
                <c:pt idx="437">
                  <c:v>0.014111345569936</c:v>
                </c:pt>
                <c:pt idx="438">
                  <c:v>0.0134758490512152</c:v>
                </c:pt>
                <c:pt idx="439">
                  <c:v>0.0128650190201831</c:v>
                </c:pt>
                <c:pt idx="440">
                  <c:v>0.0122781041322642</c:v>
                </c:pt>
                <c:pt idx="441">
                  <c:v>0.0117143656758957</c:v>
                </c:pt>
                <c:pt idx="442">
                  <c:v>0.0111730778829144</c:v>
                </c:pt>
                <c:pt idx="443">
                  <c:v>0.0106535282053223</c:v>
                </c:pt>
                <c:pt idx="444">
                  <c:v>0.0101550175594771</c:v>
                </c:pt>
                <c:pt idx="445">
                  <c:v>0.00967686053877126</c:v>
                </c:pt>
                <c:pt idx="446">
                  <c:v>0.00921838559588487</c:v>
                </c:pt>
                <c:pt idx="447">
                  <c:v>0.00877893519570481</c:v>
                </c:pt>
                <c:pt idx="448">
                  <c:v>0.00835786594001851</c:v>
                </c:pt>
                <c:pt idx="449">
                  <c:v>0.00795454866509372</c:v>
                </c:pt>
                <c:pt idx="450">
                  <c:v>0.00756836851326196</c:v>
                </c:pt>
              </c:numCache>
            </c:numRef>
          </c:val>
        </c:ser>
        <c:ser>
          <c:idx val="4"/>
          <c:order val="4"/>
          <c:tx>
            <c:v>line</c:v>
          </c:tx>
          <c:spPr>
            <a:solidFill>
              <a:srgbClr val="1A1918"/>
            </a:solidFill>
            <a:ln w="38100">
              <a:solidFill>
                <a:srgbClr val="000000"/>
              </a:solidFill>
              <a:prstDash val="solid"/>
            </a:ln>
          </c:spPr>
          <c:cat>
            <c:numRef>
              <c:f>computations!$O$3:$O$453</c:f>
              <c:numCache>
                <c:formatCode>General</c:formatCode>
                <c:ptCount val="451"/>
                <c:pt idx="0">
                  <c:v>43.4</c:v>
                </c:pt>
                <c:pt idx="1">
                  <c:v>43.416</c:v>
                </c:pt>
                <c:pt idx="2">
                  <c:v>43.432</c:v>
                </c:pt>
                <c:pt idx="3">
                  <c:v>43.448</c:v>
                </c:pt>
                <c:pt idx="4">
                  <c:v>43.464</c:v>
                </c:pt>
                <c:pt idx="5">
                  <c:v>43.47999999999999</c:v>
                </c:pt>
                <c:pt idx="6">
                  <c:v>43.49599999999998</c:v>
                </c:pt>
                <c:pt idx="7">
                  <c:v>43.51199999999999</c:v>
                </c:pt>
                <c:pt idx="8">
                  <c:v>43.52799999999998</c:v>
                </c:pt>
                <c:pt idx="9">
                  <c:v>43.54399999999998</c:v>
                </c:pt>
                <c:pt idx="10">
                  <c:v>43.55999999999998</c:v>
                </c:pt>
                <c:pt idx="11">
                  <c:v>43.57599999999997</c:v>
                </c:pt>
                <c:pt idx="12">
                  <c:v>43.59199999999997</c:v>
                </c:pt>
                <c:pt idx="13">
                  <c:v>43.60799999999997</c:v>
                </c:pt>
                <c:pt idx="14">
                  <c:v>43.62399999999997</c:v>
                </c:pt>
                <c:pt idx="15">
                  <c:v>43.63999999999997</c:v>
                </c:pt>
                <c:pt idx="16">
                  <c:v>43.65599999999997</c:v>
                </c:pt>
                <c:pt idx="17">
                  <c:v>43.67199999999997</c:v>
                </c:pt>
                <c:pt idx="18">
                  <c:v>43.68799999999997</c:v>
                </c:pt>
                <c:pt idx="19">
                  <c:v>43.70399999999996</c:v>
                </c:pt>
                <c:pt idx="20">
                  <c:v>43.71999999999996</c:v>
                </c:pt>
                <c:pt idx="21">
                  <c:v>43.73599999999996</c:v>
                </c:pt>
                <c:pt idx="22">
                  <c:v>43.75199999999996</c:v>
                </c:pt>
                <c:pt idx="23">
                  <c:v>43.76799999999995</c:v>
                </c:pt>
                <c:pt idx="24">
                  <c:v>43.78399999999995</c:v>
                </c:pt>
                <c:pt idx="25">
                  <c:v>43.79999999999995</c:v>
                </c:pt>
                <c:pt idx="26">
                  <c:v>43.81599999999995</c:v>
                </c:pt>
                <c:pt idx="27">
                  <c:v>43.83199999999995</c:v>
                </c:pt>
                <c:pt idx="28">
                  <c:v>43.84799999999995</c:v>
                </c:pt>
                <c:pt idx="29">
                  <c:v>43.86399999999994</c:v>
                </c:pt>
                <c:pt idx="30">
                  <c:v>43.87999999999994</c:v>
                </c:pt>
                <c:pt idx="31">
                  <c:v>43.89599999999994</c:v>
                </c:pt>
                <c:pt idx="32">
                  <c:v>43.91199999999994</c:v>
                </c:pt>
                <c:pt idx="33">
                  <c:v>43.92799999999994</c:v>
                </c:pt>
                <c:pt idx="34">
                  <c:v>43.94399999999994</c:v>
                </c:pt>
                <c:pt idx="35">
                  <c:v>43.95999999999994</c:v>
                </c:pt>
                <c:pt idx="36">
                  <c:v>43.97599999999993</c:v>
                </c:pt>
                <c:pt idx="37">
                  <c:v>43.99199999999993</c:v>
                </c:pt>
                <c:pt idx="38">
                  <c:v>44.00799999999993</c:v>
                </c:pt>
                <c:pt idx="39">
                  <c:v>44.02399999999992</c:v>
                </c:pt>
                <c:pt idx="40">
                  <c:v>44.03999999999992</c:v>
                </c:pt>
                <c:pt idx="41">
                  <c:v>44.05599999999992</c:v>
                </c:pt>
                <c:pt idx="42">
                  <c:v>44.07199999999992</c:v>
                </c:pt>
                <c:pt idx="43">
                  <c:v>44.08799999999992</c:v>
                </c:pt>
                <c:pt idx="44">
                  <c:v>44.10399999999992</c:v>
                </c:pt>
                <c:pt idx="45">
                  <c:v>44.11999999999992</c:v>
                </c:pt>
                <c:pt idx="46">
                  <c:v>44.13599999999991</c:v>
                </c:pt>
                <c:pt idx="47">
                  <c:v>44.15199999999992</c:v>
                </c:pt>
                <c:pt idx="48">
                  <c:v>44.16799999999991</c:v>
                </c:pt>
                <c:pt idx="49">
                  <c:v>44.18399999999991</c:v>
                </c:pt>
                <c:pt idx="50">
                  <c:v>44.1999999999999</c:v>
                </c:pt>
                <c:pt idx="51">
                  <c:v>44.2159999999999</c:v>
                </c:pt>
                <c:pt idx="52">
                  <c:v>44.2319999999999</c:v>
                </c:pt>
                <c:pt idx="53">
                  <c:v>44.2479999999999</c:v>
                </c:pt>
                <c:pt idx="54">
                  <c:v>44.2639999999999</c:v>
                </c:pt>
                <c:pt idx="55">
                  <c:v>44.2799999999999</c:v>
                </c:pt>
                <c:pt idx="56">
                  <c:v>44.2959999999999</c:v>
                </c:pt>
                <c:pt idx="57">
                  <c:v>44.3119999999999</c:v>
                </c:pt>
                <c:pt idx="58">
                  <c:v>44.3279999999999</c:v>
                </c:pt>
                <c:pt idx="59">
                  <c:v>44.3439999999999</c:v>
                </c:pt>
                <c:pt idx="60">
                  <c:v>44.3599999999999</c:v>
                </c:pt>
                <c:pt idx="61">
                  <c:v>44.3759999999999</c:v>
                </c:pt>
                <c:pt idx="62">
                  <c:v>44.39199999999989</c:v>
                </c:pt>
                <c:pt idx="63">
                  <c:v>44.40799999999989</c:v>
                </c:pt>
                <c:pt idx="64">
                  <c:v>44.42399999999988</c:v>
                </c:pt>
                <c:pt idx="65">
                  <c:v>44.43999999999988</c:v>
                </c:pt>
                <c:pt idx="66">
                  <c:v>44.45599999999988</c:v>
                </c:pt>
                <c:pt idx="67">
                  <c:v>44.47199999999988</c:v>
                </c:pt>
                <c:pt idx="68">
                  <c:v>44.48799999999988</c:v>
                </c:pt>
                <c:pt idx="69">
                  <c:v>44.50399999999987</c:v>
                </c:pt>
                <c:pt idx="70">
                  <c:v>44.51999999999987</c:v>
                </c:pt>
                <c:pt idx="71">
                  <c:v>44.53599999999987</c:v>
                </c:pt>
                <c:pt idx="72">
                  <c:v>44.55199999999987</c:v>
                </c:pt>
                <c:pt idx="73">
                  <c:v>44.56799999999987</c:v>
                </c:pt>
                <c:pt idx="74">
                  <c:v>44.58399999999987</c:v>
                </c:pt>
                <c:pt idx="75">
                  <c:v>44.59999999999986</c:v>
                </c:pt>
                <c:pt idx="76">
                  <c:v>44.61599999999986</c:v>
                </c:pt>
                <c:pt idx="77">
                  <c:v>44.63199999999986</c:v>
                </c:pt>
                <c:pt idx="78">
                  <c:v>44.64799999999986</c:v>
                </c:pt>
                <c:pt idx="79">
                  <c:v>44.66399999999985</c:v>
                </c:pt>
                <c:pt idx="80">
                  <c:v>44.67999999999985</c:v>
                </c:pt>
                <c:pt idx="81">
                  <c:v>44.69599999999985</c:v>
                </c:pt>
                <c:pt idx="82">
                  <c:v>44.71199999999985</c:v>
                </c:pt>
                <c:pt idx="83">
                  <c:v>44.72799999999985</c:v>
                </c:pt>
                <c:pt idx="84">
                  <c:v>44.74399999999985</c:v>
                </c:pt>
                <c:pt idx="85">
                  <c:v>44.75999999999984</c:v>
                </c:pt>
                <c:pt idx="86">
                  <c:v>44.77599999999984</c:v>
                </c:pt>
                <c:pt idx="87">
                  <c:v>44.79199999999984</c:v>
                </c:pt>
                <c:pt idx="88">
                  <c:v>44.80799999999984</c:v>
                </c:pt>
                <c:pt idx="89">
                  <c:v>44.82399999999984</c:v>
                </c:pt>
                <c:pt idx="90">
                  <c:v>44.83999999999984</c:v>
                </c:pt>
                <c:pt idx="91">
                  <c:v>44.85599999999984</c:v>
                </c:pt>
                <c:pt idx="92">
                  <c:v>44.87199999999984</c:v>
                </c:pt>
                <c:pt idx="93">
                  <c:v>44.88799999999983</c:v>
                </c:pt>
                <c:pt idx="94">
                  <c:v>44.90399999999983</c:v>
                </c:pt>
                <c:pt idx="95">
                  <c:v>44.91999999999983</c:v>
                </c:pt>
                <c:pt idx="96">
                  <c:v>44.93599999999982</c:v>
                </c:pt>
                <c:pt idx="97">
                  <c:v>44.95199999999983</c:v>
                </c:pt>
                <c:pt idx="98">
                  <c:v>44.96799999999982</c:v>
                </c:pt>
                <c:pt idx="99">
                  <c:v>44.98399999999982</c:v>
                </c:pt>
                <c:pt idx="100">
                  <c:v>44.99999999999982</c:v>
                </c:pt>
                <c:pt idx="101">
                  <c:v>45.01599999999982</c:v>
                </c:pt>
                <c:pt idx="102">
                  <c:v>45.03199999999982</c:v>
                </c:pt>
                <c:pt idx="103">
                  <c:v>45.04799999999982</c:v>
                </c:pt>
                <c:pt idx="104">
                  <c:v>45.06399999999981</c:v>
                </c:pt>
                <c:pt idx="105">
                  <c:v>45.07999999999981</c:v>
                </c:pt>
                <c:pt idx="106">
                  <c:v>45.0959999999998</c:v>
                </c:pt>
                <c:pt idx="107">
                  <c:v>45.11199999999981</c:v>
                </c:pt>
                <c:pt idx="108">
                  <c:v>45.1279999999998</c:v>
                </c:pt>
                <c:pt idx="109">
                  <c:v>45.1439999999998</c:v>
                </c:pt>
                <c:pt idx="110">
                  <c:v>45.1599999999998</c:v>
                </c:pt>
                <c:pt idx="111">
                  <c:v>45.1759999999998</c:v>
                </c:pt>
                <c:pt idx="112">
                  <c:v>45.1919999999998</c:v>
                </c:pt>
                <c:pt idx="113">
                  <c:v>45.2079999999998</c:v>
                </c:pt>
                <c:pt idx="114">
                  <c:v>45.2239999999998</c:v>
                </c:pt>
                <c:pt idx="115">
                  <c:v>45.2399999999998</c:v>
                </c:pt>
                <c:pt idx="116">
                  <c:v>45.2559999999998</c:v>
                </c:pt>
                <c:pt idx="117">
                  <c:v>45.2719999999998</c:v>
                </c:pt>
                <c:pt idx="118">
                  <c:v>45.2879999999998</c:v>
                </c:pt>
                <c:pt idx="119">
                  <c:v>45.30399999999979</c:v>
                </c:pt>
                <c:pt idx="120">
                  <c:v>45.31999999999979</c:v>
                </c:pt>
                <c:pt idx="121">
                  <c:v>45.33599999999978</c:v>
                </c:pt>
                <c:pt idx="122">
                  <c:v>45.35199999999978</c:v>
                </c:pt>
                <c:pt idx="123">
                  <c:v>45.36799999999978</c:v>
                </c:pt>
                <c:pt idx="124">
                  <c:v>45.38399999999978</c:v>
                </c:pt>
                <c:pt idx="125">
                  <c:v>45.39999999999977</c:v>
                </c:pt>
                <c:pt idx="126">
                  <c:v>45.41599999999977</c:v>
                </c:pt>
                <c:pt idx="127">
                  <c:v>45.43199999999977</c:v>
                </c:pt>
                <c:pt idx="128">
                  <c:v>45.44799999999977</c:v>
                </c:pt>
                <c:pt idx="129">
                  <c:v>45.46399999999977</c:v>
                </c:pt>
                <c:pt idx="130">
                  <c:v>45.47999999999977</c:v>
                </c:pt>
                <c:pt idx="131">
                  <c:v>45.49599999999976</c:v>
                </c:pt>
                <c:pt idx="132">
                  <c:v>45.51199999999977</c:v>
                </c:pt>
                <c:pt idx="133">
                  <c:v>45.52799999999976</c:v>
                </c:pt>
                <c:pt idx="134">
                  <c:v>45.54399999999976</c:v>
                </c:pt>
                <c:pt idx="135">
                  <c:v>45.55999999999976</c:v>
                </c:pt>
                <c:pt idx="136">
                  <c:v>45.57599999999975</c:v>
                </c:pt>
                <c:pt idx="137">
                  <c:v>45.59199999999975</c:v>
                </c:pt>
                <c:pt idx="138">
                  <c:v>45.60799999999975</c:v>
                </c:pt>
                <c:pt idx="139">
                  <c:v>45.62399999999975</c:v>
                </c:pt>
                <c:pt idx="140">
                  <c:v>45.63999999999975</c:v>
                </c:pt>
                <c:pt idx="141">
                  <c:v>45.65599999999975</c:v>
                </c:pt>
                <c:pt idx="142">
                  <c:v>45.67199999999974</c:v>
                </c:pt>
                <c:pt idx="143">
                  <c:v>45.68799999999974</c:v>
                </c:pt>
                <c:pt idx="144">
                  <c:v>45.70399999999974</c:v>
                </c:pt>
                <c:pt idx="145">
                  <c:v>45.71999999999974</c:v>
                </c:pt>
                <c:pt idx="146">
                  <c:v>45.73599999999974</c:v>
                </c:pt>
                <c:pt idx="147">
                  <c:v>45.75199999999974</c:v>
                </c:pt>
                <c:pt idx="148">
                  <c:v>45.76799999999973</c:v>
                </c:pt>
                <c:pt idx="149">
                  <c:v>45.78399999999973</c:v>
                </c:pt>
                <c:pt idx="150">
                  <c:v>45.79999999999973</c:v>
                </c:pt>
                <c:pt idx="151">
                  <c:v>45.81599999999973</c:v>
                </c:pt>
                <c:pt idx="152">
                  <c:v>45.83199999999973</c:v>
                </c:pt>
                <c:pt idx="153">
                  <c:v>45.84799999999973</c:v>
                </c:pt>
                <c:pt idx="154">
                  <c:v>45.86399999999972</c:v>
                </c:pt>
                <c:pt idx="155">
                  <c:v>45.87999999999972</c:v>
                </c:pt>
                <c:pt idx="156">
                  <c:v>45.89599999999972</c:v>
                </c:pt>
                <c:pt idx="157">
                  <c:v>45.91199999999972</c:v>
                </c:pt>
                <c:pt idx="158">
                  <c:v>45.92799999999972</c:v>
                </c:pt>
                <c:pt idx="159">
                  <c:v>45.94399999999972</c:v>
                </c:pt>
                <c:pt idx="160">
                  <c:v>45.95999999999972</c:v>
                </c:pt>
                <c:pt idx="161">
                  <c:v>45.97599999999971</c:v>
                </c:pt>
                <c:pt idx="162">
                  <c:v>45.99199999999971</c:v>
                </c:pt>
                <c:pt idx="163">
                  <c:v>46.00799999999971</c:v>
                </c:pt>
                <c:pt idx="164">
                  <c:v>46.0239999999997</c:v>
                </c:pt>
                <c:pt idx="165">
                  <c:v>46.0399999999997</c:v>
                </c:pt>
                <c:pt idx="166">
                  <c:v>46.0559999999997</c:v>
                </c:pt>
                <c:pt idx="167">
                  <c:v>46.0719999999997</c:v>
                </c:pt>
                <c:pt idx="168">
                  <c:v>46.0879999999997</c:v>
                </c:pt>
                <c:pt idx="169">
                  <c:v>46.1039999999997</c:v>
                </c:pt>
                <c:pt idx="170">
                  <c:v>46.1199999999997</c:v>
                </c:pt>
                <c:pt idx="171">
                  <c:v>46.1359999999997</c:v>
                </c:pt>
                <c:pt idx="172">
                  <c:v>46.1519999999997</c:v>
                </c:pt>
                <c:pt idx="173">
                  <c:v>46.1679999999997</c:v>
                </c:pt>
                <c:pt idx="174">
                  <c:v>46.1839999999997</c:v>
                </c:pt>
                <c:pt idx="175">
                  <c:v>46.1999999999997</c:v>
                </c:pt>
                <c:pt idx="176">
                  <c:v>46.21599999999969</c:v>
                </c:pt>
                <c:pt idx="177">
                  <c:v>46.23199999999969</c:v>
                </c:pt>
                <c:pt idx="178">
                  <c:v>46.24799999999968</c:v>
                </c:pt>
                <c:pt idx="179">
                  <c:v>46.26399999999968</c:v>
                </c:pt>
                <c:pt idx="180">
                  <c:v>46.27999999999968</c:v>
                </c:pt>
                <c:pt idx="181">
                  <c:v>46.29599999999967</c:v>
                </c:pt>
                <c:pt idx="182">
                  <c:v>46.31199999999968</c:v>
                </c:pt>
                <c:pt idx="183">
                  <c:v>46.32799999999968</c:v>
                </c:pt>
                <c:pt idx="184">
                  <c:v>46.34399999999967</c:v>
                </c:pt>
                <c:pt idx="185">
                  <c:v>46.35999999999967</c:v>
                </c:pt>
                <c:pt idx="186">
                  <c:v>46.37599999999967</c:v>
                </c:pt>
                <c:pt idx="187">
                  <c:v>46.39199999999967</c:v>
                </c:pt>
                <c:pt idx="188">
                  <c:v>46.40799999999967</c:v>
                </c:pt>
                <c:pt idx="189">
                  <c:v>46.42399999999967</c:v>
                </c:pt>
                <c:pt idx="190">
                  <c:v>46.43999999999966</c:v>
                </c:pt>
                <c:pt idx="191">
                  <c:v>46.45599999999966</c:v>
                </c:pt>
                <c:pt idx="192">
                  <c:v>46.47199999999966</c:v>
                </c:pt>
                <c:pt idx="193">
                  <c:v>46.48799999999966</c:v>
                </c:pt>
                <c:pt idx="194">
                  <c:v>46.50399999999966</c:v>
                </c:pt>
                <c:pt idx="195">
                  <c:v>46.51999999999965</c:v>
                </c:pt>
                <c:pt idx="196">
                  <c:v>46.53599999999965</c:v>
                </c:pt>
                <c:pt idx="197">
                  <c:v>46.55199999999965</c:v>
                </c:pt>
                <c:pt idx="198">
                  <c:v>46.56799999999965</c:v>
                </c:pt>
                <c:pt idx="199">
                  <c:v>46.58399999999965</c:v>
                </c:pt>
                <c:pt idx="200">
                  <c:v>46.59999999999964</c:v>
                </c:pt>
                <c:pt idx="201">
                  <c:v>46.61599999999964</c:v>
                </c:pt>
                <c:pt idx="202">
                  <c:v>46.63199999999964</c:v>
                </c:pt>
                <c:pt idx="203">
                  <c:v>46.64799999999964</c:v>
                </c:pt>
                <c:pt idx="204">
                  <c:v>46.66399999999964</c:v>
                </c:pt>
                <c:pt idx="205">
                  <c:v>46.67999999999964</c:v>
                </c:pt>
                <c:pt idx="206">
                  <c:v>46.69599999999963</c:v>
                </c:pt>
                <c:pt idx="207">
                  <c:v>46.71199999999963</c:v>
                </c:pt>
                <c:pt idx="208">
                  <c:v>46.72799999999963</c:v>
                </c:pt>
                <c:pt idx="209">
                  <c:v>46.74399999999963</c:v>
                </c:pt>
                <c:pt idx="210">
                  <c:v>46.75999999999963</c:v>
                </c:pt>
                <c:pt idx="211">
                  <c:v>46.77599999999962</c:v>
                </c:pt>
                <c:pt idx="212">
                  <c:v>46.79199999999962</c:v>
                </c:pt>
                <c:pt idx="213">
                  <c:v>46.80799999999962</c:v>
                </c:pt>
                <c:pt idx="214">
                  <c:v>46.82399999999962</c:v>
                </c:pt>
                <c:pt idx="215">
                  <c:v>46.83999999999962</c:v>
                </c:pt>
                <c:pt idx="216">
                  <c:v>46.85599999999962</c:v>
                </c:pt>
                <c:pt idx="217">
                  <c:v>46.87199999999962</c:v>
                </c:pt>
                <c:pt idx="218">
                  <c:v>46.88799999999961</c:v>
                </c:pt>
                <c:pt idx="219">
                  <c:v>46.90399999999961</c:v>
                </c:pt>
                <c:pt idx="220">
                  <c:v>46.91999999999961</c:v>
                </c:pt>
                <c:pt idx="221">
                  <c:v>46.93599999999961</c:v>
                </c:pt>
                <c:pt idx="222">
                  <c:v>46.95199999999961</c:v>
                </c:pt>
                <c:pt idx="223">
                  <c:v>46.96799999999961</c:v>
                </c:pt>
                <c:pt idx="224">
                  <c:v>46.9839999999996</c:v>
                </c:pt>
                <c:pt idx="225">
                  <c:v>46.9999999999996</c:v>
                </c:pt>
                <c:pt idx="226">
                  <c:v>47.0159999999996</c:v>
                </c:pt>
                <c:pt idx="227">
                  <c:v>47.0319999999996</c:v>
                </c:pt>
                <c:pt idx="228">
                  <c:v>47.0479999999996</c:v>
                </c:pt>
                <c:pt idx="229">
                  <c:v>47.0639999999996</c:v>
                </c:pt>
                <c:pt idx="230">
                  <c:v>47.0799999999996</c:v>
                </c:pt>
                <c:pt idx="231">
                  <c:v>47.0959999999996</c:v>
                </c:pt>
                <c:pt idx="232">
                  <c:v>47.11199999999959</c:v>
                </c:pt>
                <c:pt idx="233">
                  <c:v>47.12799999999959</c:v>
                </c:pt>
                <c:pt idx="234">
                  <c:v>47.14399999999959</c:v>
                </c:pt>
                <c:pt idx="235">
                  <c:v>47.15999999999958</c:v>
                </c:pt>
                <c:pt idx="236">
                  <c:v>47.17599999999958</c:v>
                </c:pt>
                <c:pt idx="237">
                  <c:v>47.19199999999958</c:v>
                </c:pt>
                <c:pt idx="238">
                  <c:v>47.20799999999958</c:v>
                </c:pt>
                <c:pt idx="239">
                  <c:v>47.22399999999957</c:v>
                </c:pt>
                <c:pt idx="240">
                  <c:v>47.23999999999957</c:v>
                </c:pt>
                <c:pt idx="241">
                  <c:v>47.25599999999957</c:v>
                </c:pt>
                <c:pt idx="242">
                  <c:v>47.27199999999957</c:v>
                </c:pt>
                <c:pt idx="243">
                  <c:v>47.28799999999957</c:v>
                </c:pt>
                <c:pt idx="244">
                  <c:v>47.30399999999957</c:v>
                </c:pt>
                <c:pt idx="245">
                  <c:v>47.31999999999957</c:v>
                </c:pt>
                <c:pt idx="246">
                  <c:v>47.33599999999957</c:v>
                </c:pt>
                <c:pt idx="247">
                  <c:v>47.35199999999956</c:v>
                </c:pt>
                <c:pt idx="248">
                  <c:v>47.36799999999956</c:v>
                </c:pt>
                <c:pt idx="249">
                  <c:v>47.38399999999956</c:v>
                </c:pt>
                <c:pt idx="250">
                  <c:v>47.39999999999956</c:v>
                </c:pt>
                <c:pt idx="251">
                  <c:v>47.41599999999956</c:v>
                </c:pt>
                <c:pt idx="252">
                  <c:v>47.43199999999955</c:v>
                </c:pt>
                <c:pt idx="253">
                  <c:v>47.44799999999955</c:v>
                </c:pt>
                <c:pt idx="254">
                  <c:v>47.46399999999955</c:v>
                </c:pt>
                <c:pt idx="255">
                  <c:v>47.47999999999955</c:v>
                </c:pt>
                <c:pt idx="256">
                  <c:v>47.49599999999954</c:v>
                </c:pt>
                <c:pt idx="257">
                  <c:v>47.51199999999955</c:v>
                </c:pt>
                <c:pt idx="258">
                  <c:v>47.52799999999954</c:v>
                </c:pt>
                <c:pt idx="259">
                  <c:v>47.54399999999954</c:v>
                </c:pt>
                <c:pt idx="260">
                  <c:v>47.55999999999954</c:v>
                </c:pt>
                <c:pt idx="261">
                  <c:v>47.57599999999954</c:v>
                </c:pt>
                <c:pt idx="262">
                  <c:v>47.59199999999954</c:v>
                </c:pt>
                <c:pt idx="263">
                  <c:v>47.60799999999954</c:v>
                </c:pt>
                <c:pt idx="264">
                  <c:v>47.62399999999953</c:v>
                </c:pt>
                <c:pt idx="265">
                  <c:v>47.63999999999953</c:v>
                </c:pt>
                <c:pt idx="266">
                  <c:v>47.65599999999953</c:v>
                </c:pt>
                <c:pt idx="267">
                  <c:v>47.67199999999953</c:v>
                </c:pt>
                <c:pt idx="268">
                  <c:v>47.68799999999953</c:v>
                </c:pt>
                <c:pt idx="269">
                  <c:v>47.70399999999952</c:v>
                </c:pt>
                <c:pt idx="270">
                  <c:v>47.71999999999952</c:v>
                </c:pt>
                <c:pt idx="271">
                  <c:v>47.73599999999952</c:v>
                </c:pt>
                <c:pt idx="272">
                  <c:v>47.75199999999952</c:v>
                </c:pt>
                <c:pt idx="273">
                  <c:v>47.76799999999952</c:v>
                </c:pt>
                <c:pt idx="274">
                  <c:v>47.78399999999952</c:v>
                </c:pt>
                <c:pt idx="275">
                  <c:v>47.79999999999951</c:v>
                </c:pt>
                <c:pt idx="276">
                  <c:v>47.81599999999951</c:v>
                </c:pt>
                <c:pt idx="277">
                  <c:v>47.83199999999951</c:v>
                </c:pt>
                <c:pt idx="278">
                  <c:v>47.84799999999951</c:v>
                </c:pt>
                <c:pt idx="279">
                  <c:v>47.86399999999951</c:v>
                </c:pt>
                <c:pt idx="280">
                  <c:v>47.87999999999951</c:v>
                </c:pt>
                <c:pt idx="281">
                  <c:v>47.8959999999995</c:v>
                </c:pt>
                <c:pt idx="282">
                  <c:v>47.9119999999995</c:v>
                </c:pt>
                <c:pt idx="283">
                  <c:v>47.9279999999995</c:v>
                </c:pt>
                <c:pt idx="284">
                  <c:v>47.9439999999995</c:v>
                </c:pt>
                <c:pt idx="285">
                  <c:v>47.9599999999995</c:v>
                </c:pt>
                <c:pt idx="286">
                  <c:v>47.9759999999995</c:v>
                </c:pt>
                <c:pt idx="287">
                  <c:v>47.9919999999995</c:v>
                </c:pt>
                <c:pt idx="288">
                  <c:v>48.0079999999995</c:v>
                </c:pt>
                <c:pt idx="289">
                  <c:v>48.02399999999949</c:v>
                </c:pt>
                <c:pt idx="290">
                  <c:v>48.03999999999949</c:v>
                </c:pt>
                <c:pt idx="291">
                  <c:v>48.05599999999949</c:v>
                </c:pt>
                <c:pt idx="292">
                  <c:v>48.07199999999948</c:v>
                </c:pt>
                <c:pt idx="293">
                  <c:v>48.08799999999948</c:v>
                </c:pt>
                <c:pt idx="294">
                  <c:v>48.10399999999948</c:v>
                </c:pt>
                <c:pt idx="295">
                  <c:v>48.11999999999948</c:v>
                </c:pt>
                <c:pt idx="296">
                  <c:v>48.13599999999947</c:v>
                </c:pt>
                <c:pt idx="297">
                  <c:v>48.15199999999948</c:v>
                </c:pt>
                <c:pt idx="298">
                  <c:v>48.16799999999947</c:v>
                </c:pt>
                <c:pt idx="299">
                  <c:v>48.18399999999947</c:v>
                </c:pt>
                <c:pt idx="300">
                  <c:v>48.19999999999947</c:v>
                </c:pt>
                <c:pt idx="301">
                  <c:v>48.21599999999947</c:v>
                </c:pt>
                <c:pt idx="302">
                  <c:v>48.23199999999947</c:v>
                </c:pt>
                <c:pt idx="303">
                  <c:v>48.24799999999946</c:v>
                </c:pt>
                <c:pt idx="304">
                  <c:v>48.26399999999946</c:v>
                </c:pt>
                <c:pt idx="305">
                  <c:v>48.27999999999946</c:v>
                </c:pt>
                <c:pt idx="306">
                  <c:v>48.29599999999945</c:v>
                </c:pt>
                <c:pt idx="307">
                  <c:v>48.31199999999946</c:v>
                </c:pt>
                <c:pt idx="308">
                  <c:v>48.32799999999946</c:v>
                </c:pt>
                <c:pt idx="309">
                  <c:v>48.34399999999945</c:v>
                </c:pt>
                <c:pt idx="310">
                  <c:v>48.35999999999945</c:v>
                </c:pt>
                <c:pt idx="311">
                  <c:v>48.37599999999945</c:v>
                </c:pt>
                <c:pt idx="312">
                  <c:v>48.39199999999945</c:v>
                </c:pt>
                <c:pt idx="313">
                  <c:v>48.40799999999945</c:v>
                </c:pt>
                <c:pt idx="314">
                  <c:v>48.42399999999944</c:v>
                </c:pt>
                <c:pt idx="315">
                  <c:v>48.43999999999944</c:v>
                </c:pt>
                <c:pt idx="316">
                  <c:v>48.45599999999944</c:v>
                </c:pt>
                <c:pt idx="317">
                  <c:v>48.47199999999944</c:v>
                </c:pt>
                <c:pt idx="318">
                  <c:v>48.48799999999944</c:v>
                </c:pt>
                <c:pt idx="319">
                  <c:v>48.50399999999944</c:v>
                </c:pt>
                <c:pt idx="320">
                  <c:v>48.51999999999943</c:v>
                </c:pt>
                <c:pt idx="321">
                  <c:v>48.53599999999943</c:v>
                </c:pt>
                <c:pt idx="322">
                  <c:v>48.55199999999943</c:v>
                </c:pt>
                <c:pt idx="323">
                  <c:v>48.56799999999943</c:v>
                </c:pt>
                <c:pt idx="324">
                  <c:v>48.58399999999943</c:v>
                </c:pt>
                <c:pt idx="325">
                  <c:v>48.59999999999942</c:v>
                </c:pt>
                <c:pt idx="326">
                  <c:v>48.61599999999942</c:v>
                </c:pt>
                <c:pt idx="327">
                  <c:v>48.63199999999942</c:v>
                </c:pt>
                <c:pt idx="328">
                  <c:v>48.64799999999942</c:v>
                </c:pt>
                <c:pt idx="329">
                  <c:v>48.66399999999942</c:v>
                </c:pt>
                <c:pt idx="330">
                  <c:v>48.67999999999942</c:v>
                </c:pt>
                <c:pt idx="331">
                  <c:v>48.69599999999941</c:v>
                </c:pt>
                <c:pt idx="332">
                  <c:v>48.71199999999941</c:v>
                </c:pt>
                <c:pt idx="333">
                  <c:v>48.72799999999941</c:v>
                </c:pt>
                <c:pt idx="334">
                  <c:v>48.74399999999941</c:v>
                </c:pt>
                <c:pt idx="335">
                  <c:v>48.75999999999941</c:v>
                </c:pt>
                <c:pt idx="336">
                  <c:v>48.7759999999994</c:v>
                </c:pt>
                <c:pt idx="337">
                  <c:v>48.7919999999994</c:v>
                </c:pt>
                <c:pt idx="338">
                  <c:v>48.8079999999994</c:v>
                </c:pt>
                <c:pt idx="339">
                  <c:v>48.8239999999994</c:v>
                </c:pt>
                <c:pt idx="340">
                  <c:v>48.8399999999994</c:v>
                </c:pt>
                <c:pt idx="341">
                  <c:v>48.8559999999994</c:v>
                </c:pt>
                <c:pt idx="342">
                  <c:v>48.8719999999994</c:v>
                </c:pt>
                <c:pt idx="343">
                  <c:v>48.88799999999939</c:v>
                </c:pt>
                <c:pt idx="344">
                  <c:v>48.9039999999994</c:v>
                </c:pt>
                <c:pt idx="345">
                  <c:v>48.9199999999994</c:v>
                </c:pt>
                <c:pt idx="346">
                  <c:v>48.93599999999939</c:v>
                </c:pt>
                <c:pt idx="347">
                  <c:v>48.95199999999939</c:v>
                </c:pt>
                <c:pt idx="348">
                  <c:v>48.96799999999939</c:v>
                </c:pt>
                <c:pt idx="349">
                  <c:v>48.98399999999938</c:v>
                </c:pt>
                <c:pt idx="350">
                  <c:v>48.99999999999938</c:v>
                </c:pt>
                <c:pt idx="351">
                  <c:v>49.01599999999938</c:v>
                </c:pt>
                <c:pt idx="352">
                  <c:v>49.03199999999938</c:v>
                </c:pt>
                <c:pt idx="353">
                  <c:v>49.04799999999938</c:v>
                </c:pt>
                <c:pt idx="354">
                  <c:v>49.06399999999937</c:v>
                </c:pt>
                <c:pt idx="355">
                  <c:v>49.07999999999937</c:v>
                </c:pt>
                <c:pt idx="356">
                  <c:v>49.09599999999937</c:v>
                </c:pt>
                <c:pt idx="357">
                  <c:v>49.11199999999937</c:v>
                </c:pt>
                <c:pt idx="358">
                  <c:v>49.12799999999937</c:v>
                </c:pt>
                <c:pt idx="359">
                  <c:v>49.14399999999937</c:v>
                </c:pt>
                <c:pt idx="360">
                  <c:v>49.15999999999936</c:v>
                </c:pt>
                <c:pt idx="361">
                  <c:v>49.17599999999936</c:v>
                </c:pt>
                <c:pt idx="362">
                  <c:v>49.19199999999936</c:v>
                </c:pt>
                <c:pt idx="363">
                  <c:v>49.20799999999936</c:v>
                </c:pt>
                <c:pt idx="364">
                  <c:v>49.22399999999935</c:v>
                </c:pt>
                <c:pt idx="365">
                  <c:v>49.23999999999935</c:v>
                </c:pt>
                <c:pt idx="366">
                  <c:v>49.25599999999935</c:v>
                </c:pt>
                <c:pt idx="367">
                  <c:v>49.27199999999935</c:v>
                </c:pt>
                <c:pt idx="368">
                  <c:v>49.28799999999935</c:v>
                </c:pt>
                <c:pt idx="369">
                  <c:v>49.30399999999935</c:v>
                </c:pt>
                <c:pt idx="370">
                  <c:v>49.31999999999935</c:v>
                </c:pt>
                <c:pt idx="371">
                  <c:v>49.33599999999934</c:v>
                </c:pt>
                <c:pt idx="372">
                  <c:v>49.35199999999934</c:v>
                </c:pt>
                <c:pt idx="373">
                  <c:v>49.36799999999934</c:v>
                </c:pt>
                <c:pt idx="374">
                  <c:v>49.38399999999934</c:v>
                </c:pt>
                <c:pt idx="375">
                  <c:v>49.39999999999934</c:v>
                </c:pt>
                <c:pt idx="376">
                  <c:v>49.41599999999934</c:v>
                </c:pt>
                <c:pt idx="377">
                  <c:v>49.43199999999933</c:v>
                </c:pt>
                <c:pt idx="378">
                  <c:v>49.44799999999933</c:v>
                </c:pt>
                <c:pt idx="379">
                  <c:v>49.46399999999933</c:v>
                </c:pt>
                <c:pt idx="380">
                  <c:v>49.47999999999933</c:v>
                </c:pt>
                <c:pt idx="381">
                  <c:v>49.49599999999932</c:v>
                </c:pt>
                <c:pt idx="382">
                  <c:v>49.51199999999933</c:v>
                </c:pt>
                <c:pt idx="383">
                  <c:v>49.52799999999932</c:v>
                </c:pt>
                <c:pt idx="384">
                  <c:v>49.54399999999932</c:v>
                </c:pt>
                <c:pt idx="385">
                  <c:v>49.55999999999932</c:v>
                </c:pt>
                <c:pt idx="386">
                  <c:v>49.57599999999932</c:v>
                </c:pt>
                <c:pt idx="387">
                  <c:v>49.59199999999932</c:v>
                </c:pt>
                <c:pt idx="388">
                  <c:v>49.60799999999931</c:v>
                </c:pt>
                <c:pt idx="389">
                  <c:v>49.62399999999931</c:v>
                </c:pt>
                <c:pt idx="390">
                  <c:v>49.63999999999931</c:v>
                </c:pt>
                <c:pt idx="391">
                  <c:v>49.65599999999931</c:v>
                </c:pt>
                <c:pt idx="392">
                  <c:v>49.67199999999931</c:v>
                </c:pt>
                <c:pt idx="393">
                  <c:v>49.68799999999931</c:v>
                </c:pt>
                <c:pt idx="394">
                  <c:v>49.7039999999993</c:v>
                </c:pt>
                <c:pt idx="395">
                  <c:v>49.7199999999993</c:v>
                </c:pt>
                <c:pt idx="396">
                  <c:v>49.7359999999993</c:v>
                </c:pt>
                <c:pt idx="397">
                  <c:v>49.7519999999993</c:v>
                </c:pt>
                <c:pt idx="398">
                  <c:v>49.7679999999993</c:v>
                </c:pt>
                <c:pt idx="399">
                  <c:v>49.7839999999993</c:v>
                </c:pt>
                <c:pt idx="400">
                  <c:v>49.7999999999993</c:v>
                </c:pt>
                <c:pt idx="401">
                  <c:v>49.8159999999993</c:v>
                </c:pt>
                <c:pt idx="402">
                  <c:v>49.8319999999993</c:v>
                </c:pt>
                <c:pt idx="403">
                  <c:v>49.84799999999929</c:v>
                </c:pt>
                <c:pt idx="404">
                  <c:v>49.86399999999929</c:v>
                </c:pt>
                <c:pt idx="405">
                  <c:v>49.87999999999928</c:v>
                </c:pt>
                <c:pt idx="406">
                  <c:v>49.89599999999928</c:v>
                </c:pt>
                <c:pt idx="407">
                  <c:v>49.91199999999928</c:v>
                </c:pt>
                <c:pt idx="408">
                  <c:v>49.92799999999928</c:v>
                </c:pt>
                <c:pt idx="409">
                  <c:v>49.94399999999928</c:v>
                </c:pt>
                <c:pt idx="410">
                  <c:v>49.95999999999928</c:v>
                </c:pt>
                <c:pt idx="411">
                  <c:v>49.97599999999927</c:v>
                </c:pt>
                <c:pt idx="412">
                  <c:v>49.99199999999927</c:v>
                </c:pt>
                <c:pt idx="413">
                  <c:v>50.00799999999927</c:v>
                </c:pt>
                <c:pt idx="414">
                  <c:v>50.02399999999927</c:v>
                </c:pt>
                <c:pt idx="415">
                  <c:v>50.03999999999927</c:v>
                </c:pt>
                <c:pt idx="416">
                  <c:v>50.05599999999927</c:v>
                </c:pt>
                <c:pt idx="417">
                  <c:v>50.07199999999926</c:v>
                </c:pt>
                <c:pt idx="418">
                  <c:v>50.08799999999926</c:v>
                </c:pt>
                <c:pt idx="419">
                  <c:v>50.10399999999926</c:v>
                </c:pt>
                <c:pt idx="420">
                  <c:v>50.11999999999926</c:v>
                </c:pt>
                <c:pt idx="421">
                  <c:v>50.13599999999925</c:v>
                </c:pt>
                <c:pt idx="422">
                  <c:v>50.15199999999925</c:v>
                </c:pt>
                <c:pt idx="423">
                  <c:v>50.16799999999925</c:v>
                </c:pt>
                <c:pt idx="424">
                  <c:v>50.18399999999925</c:v>
                </c:pt>
                <c:pt idx="425">
                  <c:v>50.19999999999924</c:v>
                </c:pt>
                <c:pt idx="426">
                  <c:v>50.21599999999924</c:v>
                </c:pt>
                <c:pt idx="427">
                  <c:v>50.23199999999924</c:v>
                </c:pt>
                <c:pt idx="428">
                  <c:v>50.24799999999924</c:v>
                </c:pt>
                <c:pt idx="429">
                  <c:v>50.26399999999924</c:v>
                </c:pt>
                <c:pt idx="430">
                  <c:v>50.27999999999924</c:v>
                </c:pt>
                <c:pt idx="431">
                  <c:v>50.29599999999923</c:v>
                </c:pt>
                <c:pt idx="432">
                  <c:v>50.31199999999924</c:v>
                </c:pt>
                <c:pt idx="433">
                  <c:v>50.32799999999924</c:v>
                </c:pt>
                <c:pt idx="434">
                  <c:v>50.34399999999923</c:v>
                </c:pt>
                <c:pt idx="435">
                  <c:v>50.35999999999923</c:v>
                </c:pt>
                <c:pt idx="436">
                  <c:v>50.37599999999923</c:v>
                </c:pt>
                <c:pt idx="437">
                  <c:v>50.39199999999923</c:v>
                </c:pt>
                <c:pt idx="438">
                  <c:v>50.40799999999923</c:v>
                </c:pt>
                <c:pt idx="439">
                  <c:v>50.42399999999922</c:v>
                </c:pt>
                <c:pt idx="440">
                  <c:v>50.43999999999922</c:v>
                </c:pt>
                <c:pt idx="441">
                  <c:v>50.45599999999922</c:v>
                </c:pt>
                <c:pt idx="442">
                  <c:v>50.47199999999922</c:v>
                </c:pt>
                <c:pt idx="443">
                  <c:v>50.48799999999922</c:v>
                </c:pt>
                <c:pt idx="444">
                  <c:v>50.50399999999922</c:v>
                </c:pt>
                <c:pt idx="445">
                  <c:v>50.51999999999921</c:v>
                </c:pt>
                <c:pt idx="446">
                  <c:v>50.53599999999921</c:v>
                </c:pt>
                <c:pt idx="447">
                  <c:v>50.55199999999921</c:v>
                </c:pt>
                <c:pt idx="448">
                  <c:v>50.56799999999921</c:v>
                </c:pt>
                <c:pt idx="449">
                  <c:v>50.58399999999921</c:v>
                </c:pt>
                <c:pt idx="450">
                  <c:v>50.5999999999992</c:v>
                </c:pt>
              </c:numCache>
            </c:numRef>
          </c:cat>
          <c:val>
            <c:numRef>
              <c:f>computations!$T$3:$T$453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0.52440310921817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5"/>
          <c:order val="5"/>
          <c:tx>
            <c:v>line 0</c:v>
          </c:tx>
          <c:spPr>
            <a:noFill/>
            <a:ln w="38100">
              <a:solidFill>
                <a:srgbClr val="00A3DB"/>
              </a:solidFill>
              <a:prstDash val="solid"/>
            </a:ln>
          </c:spPr>
          <c:val>
            <c:numRef>
              <c:f>computations!$U$3:$U$453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0.52440310921817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ser>
          <c:idx val="6"/>
          <c:order val="6"/>
          <c:tx>
            <c:v>line 1</c:v>
          </c:tx>
          <c:spPr>
            <a:solidFill>
              <a:srgbClr val="8A8B8A"/>
            </a:solidFill>
            <a:ln w="38100">
              <a:solidFill>
                <a:srgbClr val="8A8B8A"/>
              </a:solidFill>
              <a:prstDash val="solid"/>
            </a:ln>
          </c:spPr>
          <c:val>
            <c:numRef>
              <c:f>computations!$V$3:$V$453</c:f>
              <c:numCache>
                <c:formatCode>General</c:formatCode>
                <c:ptCount val="45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0.52440310921817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4742320"/>
        <c:axId val="-2077623648"/>
      </c:areaChart>
      <c:catAx>
        <c:axId val="-207474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7623648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-207762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-20747423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4</xdr:row>
      <xdr:rowOff>0</xdr:rowOff>
    </xdr:from>
    <xdr:to>
      <xdr:col>11</xdr:col>
      <xdr:colOff>177800</xdr:colOff>
      <xdr:row>21</xdr:row>
      <xdr:rowOff>139700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4</xdr:row>
      <xdr:rowOff>0</xdr:rowOff>
    </xdr:from>
    <xdr:to>
      <xdr:col>11</xdr:col>
      <xdr:colOff>190500</xdr:colOff>
      <xdr:row>21</xdr:row>
      <xdr:rowOff>139700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BILLY%20BOOK/Current%20Chapters/Excel/Chapter%206/05-12-19%20distribu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omial"/>
      <sheetName val="Poisson"/>
      <sheetName val="Uniform"/>
      <sheetName val="Exponential"/>
      <sheetName val="Standard Normal"/>
      <sheetName val="Normal"/>
      <sheetName val="Chi-Squared"/>
      <sheetName val="t"/>
      <sheetName val="F"/>
    </sheetNames>
    <sheetDataSet>
      <sheetData sheetId="0">
        <row r="2">
          <cell r="X2" t="str">
            <v>x</v>
          </cell>
          <cell r="Y2" t="str">
            <v>P(X=x)</v>
          </cell>
        </row>
        <row r="3">
          <cell r="X3">
            <v>0</v>
          </cell>
          <cell r="Y3">
            <v>1.0737418240000003E-6</v>
          </cell>
        </row>
        <row r="4">
          <cell r="B4">
            <v>15</v>
          </cell>
        </row>
        <row r="8">
          <cell r="B8">
            <v>9</v>
          </cell>
        </row>
        <row r="9">
          <cell r="B9">
            <v>3.6</v>
          </cell>
        </row>
      </sheetData>
      <sheetData sheetId="1">
        <row r="2">
          <cell r="X2" t="str">
            <v>x</v>
          </cell>
          <cell r="Y2" t="str">
            <v>P(X=x)</v>
          </cell>
        </row>
        <row r="3">
          <cell r="X3">
            <v>0</v>
          </cell>
          <cell r="Y3">
            <v>0.13533528323661353</v>
          </cell>
        </row>
        <row r="4">
          <cell r="B4">
            <v>2</v>
          </cell>
        </row>
        <row r="8">
          <cell r="B8">
            <v>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tabSelected="1" zoomScale="125" workbookViewId="0">
      <selection activeCell="Q15" sqref="Q15"/>
    </sheetView>
  </sheetViews>
  <sheetFormatPr baseColWidth="10" defaultColWidth="8.83203125" defaultRowHeight="14.25" customHeight="1" x14ac:dyDescent="0.15"/>
  <cols>
    <col min="1" max="1" width="1.83203125" customWidth="1"/>
    <col min="2" max="3" width="9.33203125" customWidth="1"/>
    <col min="4" max="4" width="15.83203125" customWidth="1"/>
    <col min="12" max="12" width="8.83203125" customWidth="1"/>
  </cols>
  <sheetData>
    <row r="1" spans="2:4" ht="14.25" customHeight="1" x14ac:dyDescent="0.15">
      <c r="B1" s="21" t="s">
        <v>23</v>
      </c>
      <c r="C1" s="21"/>
      <c r="D1" s="21"/>
    </row>
    <row r="2" spans="2:4" ht="14.25" customHeight="1" x14ac:dyDescent="0.2">
      <c r="B2" s="21" t="s">
        <v>21</v>
      </c>
      <c r="C2" s="21"/>
      <c r="D2" s="21"/>
    </row>
    <row r="3" spans="2:4" ht="14.25" customHeight="1" x14ac:dyDescent="0.2">
      <c r="B3" s="21" t="s">
        <v>24</v>
      </c>
      <c r="C3" s="21"/>
      <c r="D3" s="21"/>
    </row>
    <row r="4" spans="2:4" ht="14.25" customHeight="1" thickBot="1" x14ac:dyDescent="0.2">
      <c r="B4" s="8"/>
      <c r="C4" s="8"/>
    </row>
    <row r="5" spans="2:4" ht="14.25" customHeight="1" thickBot="1" x14ac:dyDescent="0.2">
      <c r="B5" s="28" t="s">
        <v>30</v>
      </c>
      <c r="C5" s="29"/>
    </row>
    <row r="6" spans="2:4" ht="14.25" customHeight="1" x14ac:dyDescent="0.2">
      <c r="B6" s="22" t="s">
        <v>12</v>
      </c>
      <c r="C6" s="23">
        <v>46</v>
      </c>
    </row>
    <row r="7" spans="2:4" ht="14.25" customHeight="1" x14ac:dyDescent="0.2">
      <c r="B7" s="22" t="s">
        <v>13</v>
      </c>
      <c r="C7" s="23">
        <v>48</v>
      </c>
    </row>
    <row r="8" spans="2:4" ht="14.25" customHeight="1" x14ac:dyDescent="0.15">
      <c r="B8" s="22" t="s">
        <v>14</v>
      </c>
      <c r="C8" s="23">
        <v>5</v>
      </c>
    </row>
    <row r="9" spans="2:4" ht="14.25" customHeight="1" x14ac:dyDescent="0.15">
      <c r="B9" s="22" t="s">
        <v>0</v>
      </c>
      <c r="C9" s="23">
        <v>30</v>
      </c>
    </row>
    <row r="10" spans="2:4" ht="14.25" customHeight="1" x14ac:dyDescent="0.15">
      <c r="B10" s="22" t="s">
        <v>1</v>
      </c>
      <c r="C10" s="23">
        <v>47.5</v>
      </c>
    </row>
    <row r="11" spans="2:4" ht="14.25" customHeight="1" thickBot="1" x14ac:dyDescent="0.2"/>
    <row r="12" spans="2:4" ht="14.25" customHeight="1" thickBot="1" x14ac:dyDescent="0.2">
      <c r="B12" s="28" t="s">
        <v>31</v>
      </c>
      <c r="C12" s="29"/>
    </row>
    <row r="13" spans="2:4" ht="14.25" customHeight="1" x14ac:dyDescent="0.15">
      <c r="B13" s="26" t="s">
        <v>28</v>
      </c>
      <c r="C13" s="27">
        <f>1-NORMDIST(C10,C6,computations!B5,1)</f>
        <v>5.017412323114534E-2</v>
      </c>
    </row>
    <row r="14" spans="2:4" ht="14.25" customHeight="1" x14ac:dyDescent="0.15">
      <c r="B14" s="24" t="s">
        <v>29</v>
      </c>
      <c r="C14" s="25">
        <f>NORMDIST(C10,C7,computations!B5,1)</f>
        <v>0.29194121038518256</v>
      </c>
    </row>
    <row r="26" spans="13:13" ht="14.25" customHeight="1" x14ac:dyDescent="0.15">
      <c r="M26" t="s">
        <v>2</v>
      </c>
    </row>
  </sheetData>
  <mergeCells count="2">
    <mergeCell ref="B5:C5"/>
    <mergeCell ref="B12:C12"/>
  </mergeCells>
  <phoneticPr fontId="3" type="noConversion"/>
  <pageMargins left="0.75" right="0.75" top="1" bottom="1" header="0.5" footer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26"/>
  <sheetViews>
    <sheetView zoomScale="125" workbookViewId="0">
      <selection activeCell="C19" sqref="C19"/>
    </sheetView>
  </sheetViews>
  <sheetFormatPr baseColWidth="10" defaultColWidth="8.83203125" defaultRowHeight="14.25" customHeight="1" x14ac:dyDescent="0.15"/>
  <cols>
    <col min="1" max="1" width="1.83203125" customWidth="1"/>
    <col min="2" max="3" width="9.33203125" customWidth="1"/>
    <col min="4" max="4" width="15.83203125" customWidth="1"/>
    <col min="5" max="5" width="8.83203125" customWidth="1"/>
    <col min="6" max="6" width="8.6640625" customWidth="1"/>
  </cols>
  <sheetData>
    <row r="1" spans="2:4" ht="14.25" customHeight="1" x14ac:dyDescent="0.15">
      <c r="B1" s="21" t="s">
        <v>23</v>
      </c>
      <c r="C1" s="21"/>
      <c r="D1" s="21"/>
    </row>
    <row r="2" spans="2:4" ht="14.25" customHeight="1" x14ac:dyDescent="0.2">
      <c r="B2" s="21" t="s">
        <v>27</v>
      </c>
      <c r="C2" s="21"/>
      <c r="D2" s="21"/>
    </row>
    <row r="3" spans="2:4" ht="14.25" customHeight="1" x14ac:dyDescent="0.2">
      <c r="B3" s="21" t="s">
        <v>22</v>
      </c>
      <c r="C3" s="21"/>
      <c r="D3" s="21"/>
    </row>
    <row r="4" spans="2:4" ht="14.25" customHeight="1" thickBot="1" x14ac:dyDescent="0.2">
      <c r="B4" s="8"/>
      <c r="C4" s="8"/>
    </row>
    <row r="5" spans="2:4" ht="14.25" customHeight="1" thickBot="1" x14ac:dyDescent="0.2">
      <c r="B5" s="28" t="s">
        <v>30</v>
      </c>
      <c r="C5" s="29"/>
    </row>
    <row r="6" spans="2:4" ht="14.25" customHeight="1" x14ac:dyDescent="0.2">
      <c r="B6" s="22" t="s">
        <v>12</v>
      </c>
      <c r="C6" s="23">
        <v>48</v>
      </c>
    </row>
    <row r="7" spans="2:4" ht="14.25" customHeight="1" x14ac:dyDescent="0.2">
      <c r="B7" s="22" t="s">
        <v>13</v>
      </c>
      <c r="C7" s="23">
        <v>46</v>
      </c>
    </row>
    <row r="8" spans="2:4" ht="14.25" customHeight="1" x14ac:dyDescent="0.15">
      <c r="B8" s="22" t="s">
        <v>14</v>
      </c>
      <c r="C8" s="23">
        <v>5</v>
      </c>
    </row>
    <row r="9" spans="2:4" ht="14.25" customHeight="1" x14ac:dyDescent="0.15">
      <c r="B9" s="22" t="s">
        <v>0</v>
      </c>
      <c r="C9" s="23">
        <v>30</v>
      </c>
    </row>
    <row r="10" spans="2:4" ht="14.25" customHeight="1" x14ac:dyDescent="0.15">
      <c r="B10" s="22" t="s">
        <v>1</v>
      </c>
      <c r="C10" s="23">
        <v>46.5</v>
      </c>
    </row>
    <row r="11" spans="2:4" ht="14.25" customHeight="1" thickBot="1" x14ac:dyDescent="0.2"/>
    <row r="12" spans="2:4" ht="14.25" customHeight="1" thickBot="1" x14ac:dyDescent="0.2">
      <c r="B12" s="28" t="s">
        <v>31</v>
      </c>
      <c r="C12" s="29"/>
    </row>
    <row r="13" spans="2:4" ht="14.25" customHeight="1" x14ac:dyDescent="0.15">
      <c r="B13" s="26" t="s">
        <v>28</v>
      </c>
      <c r="C13" s="27">
        <f>NORMDIST(C10,C6,computations!C5,1)</f>
        <v>5.0174123231145368E-2</v>
      </c>
    </row>
    <row r="14" spans="2:4" ht="14.25" customHeight="1" x14ac:dyDescent="0.15">
      <c r="B14" s="24" t="s">
        <v>29</v>
      </c>
      <c r="C14" s="25">
        <f>1-NORMDIST(C10,C7,computations!C5,1)</f>
        <v>0.29194121038518261</v>
      </c>
    </row>
    <row r="26" spans="13:13" ht="14.25" customHeight="1" x14ac:dyDescent="0.15">
      <c r="M26" t="s">
        <v>2</v>
      </c>
    </row>
  </sheetData>
  <mergeCells count="2">
    <mergeCell ref="B5:C5"/>
    <mergeCell ref="B12:C12"/>
  </mergeCells>
  <phoneticPr fontId="3" type="noConversion"/>
  <pageMargins left="0.75" right="0.75" top="1" bottom="1" header="0.5" footer="0.5"/>
  <pageSetup scale="7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3"/>
  <sheetViews>
    <sheetView workbookViewId="0">
      <selection activeCell="Q16" sqref="Q16"/>
    </sheetView>
  </sheetViews>
  <sheetFormatPr baseColWidth="10" defaultColWidth="8.6640625" defaultRowHeight="14" x14ac:dyDescent="0.2"/>
  <cols>
    <col min="1" max="1" width="9.1640625" style="2" customWidth="1"/>
    <col min="2" max="3" width="9.1640625" style="1" customWidth="1"/>
    <col min="4" max="4" width="7.33203125" customWidth="1"/>
    <col min="5" max="5" width="9.1640625" style="1" customWidth="1"/>
    <col min="6" max="8" width="10.83203125" style="1" customWidth="1"/>
    <col min="9" max="20" width="8.6640625" customWidth="1"/>
    <col min="21" max="21" width="9" bestFit="1" customWidth="1"/>
  </cols>
  <sheetData>
    <row r="1" spans="1:23" ht="15" thickBot="1" x14ac:dyDescent="0.25">
      <c r="B1" s="1" t="s">
        <v>19</v>
      </c>
      <c r="C1" s="1" t="s">
        <v>20</v>
      </c>
      <c r="I1" s="1" t="s">
        <v>19</v>
      </c>
      <c r="R1" s="1" t="s">
        <v>20</v>
      </c>
    </row>
    <row r="2" spans="1:23" ht="15" thickBot="1" x14ac:dyDescent="0.25">
      <c r="A2" s="9" t="s">
        <v>15</v>
      </c>
      <c r="B2" s="10">
        <f>alternative_greater!$C$6</f>
        <v>46</v>
      </c>
      <c r="C2" s="11">
        <f>alternative_less!C6</f>
        <v>48</v>
      </c>
      <c r="D2" s="4"/>
      <c r="E2" s="16" t="s">
        <v>4</v>
      </c>
      <c r="F2" s="17" t="s">
        <v>7</v>
      </c>
      <c r="G2" s="17" t="s">
        <v>8</v>
      </c>
      <c r="H2" s="18" t="s">
        <v>9</v>
      </c>
      <c r="I2" s="18" t="s">
        <v>10</v>
      </c>
      <c r="J2" s="18" t="s">
        <v>17</v>
      </c>
      <c r="K2" s="18" t="s">
        <v>25</v>
      </c>
      <c r="L2" s="18" t="s">
        <v>26</v>
      </c>
      <c r="M2" s="19" t="s">
        <v>16</v>
      </c>
      <c r="O2" s="16" t="s">
        <v>4</v>
      </c>
      <c r="P2" s="17" t="s">
        <v>7</v>
      </c>
      <c r="Q2" s="17" t="s">
        <v>8</v>
      </c>
      <c r="R2" s="18" t="s">
        <v>9</v>
      </c>
      <c r="S2" s="18" t="s">
        <v>10</v>
      </c>
      <c r="T2" s="18" t="s">
        <v>17</v>
      </c>
      <c r="U2" s="18" t="s">
        <v>25</v>
      </c>
      <c r="V2" s="18" t="s">
        <v>26</v>
      </c>
      <c r="W2" s="19" t="s">
        <v>16</v>
      </c>
    </row>
    <row r="3" spans="1:23" s="4" customFormat="1" x14ac:dyDescent="0.2">
      <c r="A3" s="12" t="s">
        <v>6</v>
      </c>
      <c r="B3" s="7">
        <f>alternative_greater!$C$7</f>
        <v>48</v>
      </c>
      <c r="C3" s="13">
        <f>alternative_less!C7</f>
        <v>46</v>
      </c>
      <c r="D3"/>
      <c r="E3" s="1">
        <f>AVERAGE(B2,B3)-225*B7</f>
        <v>43.4</v>
      </c>
      <c r="F3" s="1">
        <f>IF(E3&lt;alternative_greater!$C$10,NORMDIST(E3,$B$2,SQRT($B$4),0),0)</f>
        <v>7.5683685132431752E-3</v>
      </c>
      <c r="G3" s="1">
        <f>IF(E3&gt;=alternative_greater!$C$10,NORMDIST(E3,$B$2,SQRT($B$4),0),0)</f>
        <v>0</v>
      </c>
      <c r="H3" s="4">
        <f>IF(E3&lt;alternative_greater!$C$10,NORMDIST(E3,$B$3,SQRT($B$4),0),0)</f>
        <v>1.3387452613377634E-6</v>
      </c>
      <c r="I3" s="4">
        <f>IF(E3&gt;=alternative_greater!$C$10,NORMDIST(E3,$B$3,SQRT($B$4),0),0)</f>
        <v>0</v>
      </c>
      <c r="J3" s="4">
        <f>IF(ABS(E3-alternative_greater!C$10)&lt;computations!B$7,computations!M$6,0)</f>
        <v>0</v>
      </c>
      <c r="K3" s="4">
        <f>IF(ABS(E3-B$2)&lt;computations!B$7,computations!M$6,0)</f>
        <v>0</v>
      </c>
      <c r="L3" s="4">
        <f>IF(ABS(E3-B$3)&lt;computations!B$7,computations!M$6,0)</f>
        <v>0</v>
      </c>
      <c r="M3" s="4">
        <f>MAX(F3:I453)</f>
        <v>0.43700259101514138</v>
      </c>
      <c r="O3" s="1">
        <f>AVERAGE(C2:C3)-225*C7</f>
        <v>43.4</v>
      </c>
      <c r="P3" s="1">
        <f>IF(O3&gt;alternative_less!C$10,NORMDIST(O3,$C$2,SQRT($C$4),0),0)</f>
        <v>0</v>
      </c>
      <c r="Q3" s="1">
        <f>IF(O3&lt;=alternative_less!C$10,NORMDIST(O3,$C$2,SQRT($C$4),0),0)</f>
        <v>1.3387452613377634E-6</v>
      </c>
      <c r="R3" s="4">
        <f>IF(O3&gt;alternative_less!C$10,NORMDIST(O3,$C$3,SQRT($C$4),0),0)</f>
        <v>0</v>
      </c>
      <c r="S3" s="4">
        <f>IF(O3&lt;=alternative_less!C$10,NORMDIST(O3,$C$3,SQRT($C$4),0),0)</f>
        <v>7.5683685132431752E-3</v>
      </c>
      <c r="T3" s="4">
        <f>IF(ABS(O3-alternative_less!C$10)&lt;computations!C$7,computations!W$6,0)</f>
        <v>0</v>
      </c>
      <c r="U3" s="4">
        <f>IF(ABS(O3-C$2)&lt;computations!C$7,computations!W$6,0)</f>
        <v>0</v>
      </c>
      <c r="V3" s="4">
        <f>IF(ABS(O3-C$3)&lt;computations!C$7,computations!W$6,0)</f>
        <v>0</v>
      </c>
      <c r="W3" s="4">
        <f>MAX(P3:S453)</f>
        <v>0.43700259101514138</v>
      </c>
    </row>
    <row r="4" spans="1:23" x14ac:dyDescent="0.2">
      <c r="A4" s="12" t="s">
        <v>3</v>
      </c>
      <c r="B4" s="7">
        <f>alternative_greater!$C$8^2/alternative_greater!$C$9</f>
        <v>0.83333333333333337</v>
      </c>
      <c r="C4" s="13">
        <f>alternative_less!C8^2/alternative_less!C9</f>
        <v>0.83333333333333337</v>
      </c>
      <c r="E4" s="1">
        <f t="shared" ref="E4:E67" si="0">E3+$B$7</f>
        <v>43.415999999999997</v>
      </c>
      <c r="F4" s="1">
        <f>IF(E4&lt;alternative_greater!$C$10,NORMDIST(E4,$B$2,SQRT($B$4),0),0)</f>
        <v>7.9545486650741005E-3</v>
      </c>
      <c r="G4" s="1">
        <f>IF(E4&gt;=alternative_greater!$C$10,NORMDIST(E4,$B$2,SQRT($B$4),0),0)</f>
        <v>0</v>
      </c>
      <c r="H4" s="4">
        <f>IF(E4&lt;alternative_greater!$C$10,NORMDIST(E4,$B$3,SQRT($B$4),0),0)</f>
        <v>1.4621372031915598E-6</v>
      </c>
      <c r="I4" s="4">
        <f>IF(E4&gt;=alternative_greater!$C$10,NORMDIST(E4,$B$3,SQRT($B$4),0),0)</f>
        <v>0</v>
      </c>
      <c r="J4" s="4">
        <f>IF(AND(ABS(E4-alternative_greater!C$10)&lt;computations!B$7,J3=0),computations!M$6,0)</f>
        <v>0</v>
      </c>
      <c r="K4" s="4">
        <f>IF(AND(ABS(E4-B$2)&lt;computations!B$7,K3=0),computations!M$6,0)</f>
        <v>0</v>
      </c>
      <c r="L4" s="4">
        <f>IF(AND(ABS(E4-B$3)&lt;computations!B$7,L3=0),computations!M$6,0)</f>
        <v>0</v>
      </c>
      <c r="O4" s="1">
        <f>O3+$C$7</f>
        <v>43.415999999999997</v>
      </c>
      <c r="P4" s="1">
        <f>IF(O4&gt;alternative_less!C$10,NORMDIST(O4,$C$2,SQRT($C$4),0),0)</f>
        <v>0</v>
      </c>
      <c r="Q4" s="1">
        <f>IF(O4&lt;=alternative_less!C$10,NORMDIST(O4,$C$2,SQRT($C$4),0),0)</f>
        <v>1.4621372031915598E-6</v>
      </c>
      <c r="R4" s="4">
        <f>IF(O4&gt;alternative_less!C$10,NORMDIST(O4,$C$3,SQRT($C$4),0),0)</f>
        <v>0</v>
      </c>
      <c r="S4" s="4">
        <f>IF(O4&lt;=alternative_less!C$10,NORMDIST(O4,$C$3,SQRT($C$4),0),0)</f>
        <v>7.9545486650741005E-3</v>
      </c>
      <c r="T4" s="4">
        <f>IF(AND(ABS(O4-alternative_less!C$10)&lt;computations!C$7,T3=0),computations!W$6,0)</f>
        <v>0</v>
      </c>
      <c r="U4" s="4">
        <f>IF(AND(ABS(O4-C$2)&lt;computations!C$7,U3=0),computations!W$6,0)</f>
        <v>0</v>
      </c>
      <c r="V4" s="4">
        <f>IF(AND(ABS(O4-C$3)&lt;computations!C$7,V3=0),computations!W$6,0)</f>
        <v>0</v>
      </c>
    </row>
    <row r="5" spans="1:23" x14ac:dyDescent="0.2">
      <c r="A5" s="12" t="s">
        <v>11</v>
      </c>
      <c r="B5" s="7">
        <f>SQRT(B4)</f>
        <v>0.9128709291752769</v>
      </c>
      <c r="C5" s="13">
        <f>SQRT(C4)</f>
        <v>0.9128709291752769</v>
      </c>
      <c r="E5" s="1">
        <f t="shared" si="0"/>
        <v>43.431999999999995</v>
      </c>
      <c r="F5" s="1">
        <f>IF(E5&lt;alternative_greater!$C$10,NORMDIST(E5,$B$2,SQRT($B$4),0),0)</f>
        <v>8.3578659399980177E-3</v>
      </c>
      <c r="G5" s="1">
        <f>IF(E5&gt;=alternative_greater!$C$10,NORMDIST(E5,$B$2,SQRT($B$4),0),0)</f>
        <v>0</v>
      </c>
      <c r="H5" s="4">
        <f>IF(E5&lt;alternative_greater!$C$10,NORMDIST(E5,$B$3,SQRT($B$4),0),0)</f>
        <v>1.5964116680729455E-6</v>
      </c>
      <c r="I5" s="4">
        <f>IF(E5&gt;=alternative_greater!$C$10,NORMDIST(E5,$B$3,SQRT($B$4),0),0)</f>
        <v>0</v>
      </c>
      <c r="J5" s="4">
        <f>IF(AND(ABS(E5-alternative_greater!C$10)&lt;computations!B$7,J4=0),computations!M$6,0)</f>
        <v>0</v>
      </c>
      <c r="K5" s="4">
        <f>IF(AND(ABS(E5-B$2)&lt;computations!B$7,K4=0),computations!M$6,0)</f>
        <v>0</v>
      </c>
      <c r="L5" s="4">
        <f>IF(AND(ABS(E5-B$3)&lt;computations!B$7,L4=0),computations!M$6,0)</f>
        <v>0</v>
      </c>
      <c r="M5" t="s">
        <v>18</v>
      </c>
      <c r="O5" s="1">
        <f t="shared" ref="O5:O68" si="1">O4+$C$7</f>
        <v>43.431999999999995</v>
      </c>
      <c r="P5" s="1">
        <f>IF(O5&gt;alternative_less!C$10,NORMDIST(O5,$C$2,SQRT($C$4),0),0)</f>
        <v>0</v>
      </c>
      <c r="Q5" s="1">
        <f>IF(O5&lt;=alternative_less!C$10,NORMDIST(O5,$C$2,SQRT($C$4),0),0)</f>
        <v>1.5964116680729455E-6</v>
      </c>
      <c r="R5" s="4">
        <f>IF(O5&gt;alternative_less!C$10,NORMDIST(O5,$C$3,SQRT($C$4),0),0)</f>
        <v>0</v>
      </c>
      <c r="S5" s="4">
        <f>IF(O5&lt;=alternative_less!C$10,NORMDIST(O5,$C$3,SQRT($C$4),0),0)</f>
        <v>8.3578659399980177E-3</v>
      </c>
      <c r="T5" s="4">
        <f>IF(AND(ABS(O5-alternative_less!C$10)&lt;computations!C$7,T4=0),computations!W$6,0)</f>
        <v>0</v>
      </c>
      <c r="U5" s="4">
        <f>IF(AND(ABS(O5-C$2)&lt;computations!C$7,U4=0),computations!W$6,0)</f>
        <v>0</v>
      </c>
      <c r="V5" s="4">
        <f>IF(AND(ABS(O5-C$3)&lt;computations!C$7,V4=0),computations!W$6,0)</f>
        <v>0</v>
      </c>
      <c r="W5" t="s">
        <v>18</v>
      </c>
    </row>
    <row r="6" spans="1:23" x14ac:dyDescent="0.2">
      <c r="A6" s="12"/>
      <c r="B6" s="5"/>
      <c r="C6" s="14"/>
      <c r="E6" s="1">
        <f t="shared" si="0"/>
        <v>43.447999999999993</v>
      </c>
      <c r="F6" s="1">
        <f>IF(E6&lt;alternative_greater!$C$10,NORMDIST(E6,$B$2,SQRT($B$4),0),0)</f>
        <v>8.7789351956834225E-3</v>
      </c>
      <c r="G6" s="1">
        <f>IF(E6&gt;=alternative_greater!$C$10,NORMDIST(E6,$B$2,SQRT($B$4),0),0)</f>
        <v>0</v>
      </c>
      <c r="H6" s="4">
        <f>IF(E6&lt;alternative_greater!$C$10,NORMDIST(E6,$B$3,SQRT($B$4),0),0)</f>
        <v>1.7424817726810585E-6</v>
      </c>
      <c r="I6" s="4">
        <f>IF(E6&gt;=alternative_greater!$C$10,NORMDIST(E6,$B$3,SQRT($B$4),0),0)</f>
        <v>0</v>
      </c>
      <c r="J6" s="4">
        <f>IF(AND(ABS(E6-alternative_greater!C$10)&lt;computations!B$7,J5=0),computations!M$6,0)</f>
        <v>0</v>
      </c>
      <c r="K6" s="4">
        <f>IF(AND(ABS(E6-B$2)&lt;computations!B$7,K5=0),computations!M$6,0)</f>
        <v>0</v>
      </c>
      <c r="L6" s="4">
        <f>IF(AND(ABS(E6-B$3)&lt;computations!B$7,L5=0),computations!M$6,0)</f>
        <v>0</v>
      </c>
      <c r="M6">
        <f>1.2*M3</f>
        <v>0.52440310921816968</v>
      </c>
      <c r="O6" s="1">
        <f t="shared" si="1"/>
        <v>43.447999999999993</v>
      </c>
      <c r="P6" s="1">
        <f>IF(O6&gt;alternative_less!C$10,NORMDIST(O6,$C$2,SQRT($C$4),0),0)</f>
        <v>0</v>
      </c>
      <c r="Q6" s="1">
        <f>IF(O6&lt;=alternative_less!C$10,NORMDIST(O6,$C$2,SQRT($C$4),0),0)</f>
        <v>1.7424817726810585E-6</v>
      </c>
      <c r="R6" s="4">
        <f>IF(O6&gt;alternative_less!C$10,NORMDIST(O6,$C$3,SQRT($C$4),0),0)</f>
        <v>0</v>
      </c>
      <c r="S6" s="4">
        <f>IF(O6&lt;=alternative_less!C$10,NORMDIST(O6,$C$3,SQRT($C$4),0),0)</f>
        <v>8.7789351956834225E-3</v>
      </c>
      <c r="T6" s="4">
        <f>IF(AND(ABS(O6-alternative_less!C$10)&lt;computations!C$7,T5=0),computations!W$6,0)</f>
        <v>0</v>
      </c>
      <c r="U6" s="4">
        <f>IF(AND(ABS(O6-C$2)&lt;computations!C$7,U5=0),computations!W$6,0)</f>
        <v>0</v>
      </c>
      <c r="V6" s="4">
        <f>IF(AND(ABS(O6-C$3)&lt;computations!C$7,V5=0),computations!W$6,0)</f>
        <v>0</v>
      </c>
      <c r="W6">
        <f>1.2*W3</f>
        <v>0.52440310921816968</v>
      </c>
    </row>
    <row r="7" spans="1:23" ht="15" thickBot="1" x14ac:dyDescent="0.25">
      <c r="A7" s="15" t="s">
        <v>5</v>
      </c>
      <c r="B7" s="3">
        <f>INT((1000*(MAX(B2:B3)-MIN(B2:B3)+6*B5)/450))/1000</f>
        <v>1.6E-2</v>
      </c>
      <c r="C7" s="20">
        <f>INT((1000*(MAX(C2:C3)-MIN(C2:C3)+6*C5)/450))/1000</f>
        <v>1.6E-2</v>
      </c>
      <c r="E7" s="1">
        <f t="shared" si="0"/>
        <v>43.463999999999992</v>
      </c>
      <c r="F7" s="1">
        <f>IF(E7&lt;alternative_greater!$C$10,NORMDIST(E7,$B$2,SQRT($B$4),0),0)</f>
        <v>9.2183855958625476E-3</v>
      </c>
      <c r="G7" s="1">
        <f>IF(E7&gt;=alternative_greater!$C$10,NORMDIST(E7,$B$2,SQRT($B$4),0),0)</f>
        <v>0</v>
      </c>
      <c r="H7" s="4">
        <f>IF(E7&lt;alternative_greater!$C$10,NORMDIST(E7,$B$3,SQRT($B$4),0),0)</f>
        <v>1.9013329696323526E-6</v>
      </c>
      <c r="I7" s="4">
        <f>IF(E7&gt;=alternative_greater!$C$10,NORMDIST(E7,$B$3,SQRT($B$4),0),0)</f>
        <v>0</v>
      </c>
      <c r="J7" s="4">
        <f>IF(AND(ABS(E7-alternative_greater!C$10)&lt;computations!B$7,J6=0),computations!M$6,0)</f>
        <v>0</v>
      </c>
      <c r="K7" s="4">
        <f>IF(AND(ABS(E7-B$2)&lt;computations!B$7,K6=0),computations!M$6,0)</f>
        <v>0</v>
      </c>
      <c r="L7" s="4">
        <f>IF(AND(ABS(E7-B$3)&lt;computations!B$7,L6=0),computations!M$6,0)</f>
        <v>0</v>
      </c>
      <c r="O7" s="1">
        <f t="shared" si="1"/>
        <v>43.463999999999992</v>
      </c>
      <c r="P7" s="1">
        <f>IF(O7&gt;alternative_less!C$10,NORMDIST(O7,$C$2,SQRT($C$4),0),0)</f>
        <v>0</v>
      </c>
      <c r="Q7" s="1">
        <f>IF(O7&lt;=alternative_less!C$10,NORMDIST(O7,$C$2,SQRT($C$4),0),0)</f>
        <v>1.9013329696323526E-6</v>
      </c>
      <c r="R7" s="4">
        <f>IF(O7&gt;alternative_less!C$10,NORMDIST(O7,$C$3,SQRT($C$4),0),0)</f>
        <v>0</v>
      </c>
      <c r="S7" s="4">
        <f>IF(O7&lt;=alternative_less!C$10,NORMDIST(O7,$C$3,SQRT($C$4),0),0)</f>
        <v>9.2183855958625476E-3</v>
      </c>
      <c r="T7" s="4">
        <f>IF(AND(ABS(O7-alternative_less!C$10)&lt;computations!C$7,T6=0),computations!W$6,0)</f>
        <v>0</v>
      </c>
      <c r="U7" s="4">
        <f>IF(AND(ABS(O7-C$2)&lt;computations!C$7,U6=0),computations!W$6,0)</f>
        <v>0</v>
      </c>
      <c r="V7" s="4">
        <f>IF(AND(ABS(O7-C$3)&lt;computations!C$7,V6=0),computations!W$6,0)</f>
        <v>0</v>
      </c>
    </row>
    <row r="8" spans="1:23" x14ac:dyDescent="0.2">
      <c r="E8" s="1">
        <f t="shared" si="0"/>
        <v>43.47999999999999</v>
      </c>
      <c r="F8" s="1">
        <f>IF(E8&lt;alternative_greater!$C$10,NORMDIST(E8,$B$2,SQRT($B$4),0),0)</f>
        <v>9.6768605387479809E-3</v>
      </c>
      <c r="G8" s="1">
        <f>IF(E8&gt;=alternative_greater!$C$10,NORMDIST(E8,$B$2,SQRT($B$4),0),0)</f>
        <v>0</v>
      </c>
      <c r="H8" s="4">
        <f>IF(E8&lt;alternative_greater!$C$10,NORMDIST(E8,$B$3,SQRT($B$4),0),0)</f>
        <v>2.0740284002006609E-6</v>
      </c>
      <c r="I8" s="4">
        <f>IF(E8&gt;=alternative_greater!$C$10,NORMDIST(E8,$B$3,SQRT($B$4),0),0)</f>
        <v>0</v>
      </c>
      <c r="J8" s="4">
        <f>IF(AND(ABS(E8-alternative_greater!C$10)&lt;computations!B$7,J7=0),computations!M$6,0)</f>
        <v>0</v>
      </c>
      <c r="K8" s="4">
        <f>IF(AND(ABS(E8-B$2)&lt;computations!B$7,K7=0),computations!M$6,0)</f>
        <v>0</v>
      </c>
      <c r="L8" s="4">
        <f>IF(AND(ABS(E8-B$3)&lt;computations!B$7,L7=0),computations!M$6,0)</f>
        <v>0</v>
      </c>
      <c r="O8" s="1">
        <f t="shared" si="1"/>
        <v>43.47999999999999</v>
      </c>
      <c r="P8" s="1">
        <f>IF(O8&gt;alternative_less!C$10,NORMDIST(O8,$C$2,SQRT($C$4),0),0)</f>
        <v>0</v>
      </c>
      <c r="Q8" s="1">
        <f>IF(O8&lt;=alternative_less!C$10,NORMDIST(O8,$C$2,SQRT($C$4),0),0)</f>
        <v>2.0740284002006609E-6</v>
      </c>
      <c r="R8" s="4">
        <f>IF(O8&gt;alternative_less!C$10,NORMDIST(O8,$C$3,SQRT($C$4),0),0)</f>
        <v>0</v>
      </c>
      <c r="S8" s="4">
        <f>IF(O8&lt;=alternative_less!C$10,NORMDIST(O8,$C$3,SQRT($C$4),0),0)</f>
        <v>9.6768605387479809E-3</v>
      </c>
      <c r="T8" s="4">
        <f>IF(AND(ABS(O8-alternative_less!C$10)&lt;computations!C$7,T7=0),computations!W$6,0)</f>
        <v>0</v>
      </c>
      <c r="U8" s="4">
        <f>IF(AND(ABS(O8-C$2)&lt;computations!C$7,U7=0),computations!W$6,0)</f>
        <v>0</v>
      </c>
      <c r="V8" s="4">
        <f>IF(AND(ABS(O8-C$3)&lt;computations!C$7,V7=0),computations!W$6,0)</f>
        <v>0</v>
      </c>
    </row>
    <row r="9" spans="1:23" x14ac:dyDescent="0.2">
      <c r="E9" s="1">
        <f t="shared" si="0"/>
        <v>43.495999999999988</v>
      </c>
      <c r="F9" s="1">
        <f>IF(E9&lt;alternative_greater!$C$10,NORMDIST(E9,$B$2,SQRT($B$4),0),0)</f>
        <v>1.0155017559452778E-2</v>
      </c>
      <c r="G9" s="1">
        <f>IF(E9&gt;=alternative_greater!$C$10,NORMDIST(E9,$B$2,SQRT($B$4),0),0)</f>
        <v>0</v>
      </c>
      <c r="H9" s="4">
        <f>IF(E9&lt;alternative_greater!$C$10,NORMDIST(E9,$B$3,SQRT($B$4),0),0)</f>
        <v>2.2617146112011437E-6</v>
      </c>
      <c r="I9" s="4">
        <f>IF(E9&gt;=alternative_greater!$C$10,NORMDIST(E9,$B$3,SQRT($B$4),0),0)</f>
        <v>0</v>
      </c>
      <c r="J9" s="4">
        <f>IF(AND(ABS(E9-alternative_greater!C$10)&lt;computations!B$7,J8=0),computations!M$6,0)</f>
        <v>0</v>
      </c>
      <c r="K9" s="4">
        <f>IF(AND(ABS(E9-B$2)&lt;computations!B$7,K8=0),computations!M$6,0)</f>
        <v>0</v>
      </c>
      <c r="L9" s="4">
        <f>IF(AND(ABS(E9-B$3)&lt;computations!B$7,L8=0),computations!M$6,0)</f>
        <v>0</v>
      </c>
      <c r="O9" s="1">
        <f t="shared" si="1"/>
        <v>43.495999999999988</v>
      </c>
      <c r="P9" s="1">
        <f>IF(O9&gt;alternative_less!C$10,NORMDIST(O9,$C$2,SQRT($C$4),0),0)</f>
        <v>0</v>
      </c>
      <c r="Q9" s="1">
        <f>IF(O9&lt;=alternative_less!C$10,NORMDIST(O9,$C$2,SQRT($C$4),0),0)</f>
        <v>2.2617146112011437E-6</v>
      </c>
      <c r="R9" s="4">
        <f>IF(O9&gt;alternative_less!C$10,NORMDIST(O9,$C$3,SQRT($C$4),0),0)</f>
        <v>0</v>
      </c>
      <c r="S9" s="4">
        <f>IF(O9&lt;=alternative_less!C$10,NORMDIST(O9,$C$3,SQRT($C$4),0),0)</f>
        <v>1.0155017559452778E-2</v>
      </c>
      <c r="T9" s="4">
        <f>IF(AND(ABS(O9-alternative_less!C$10)&lt;computations!C$7,T8=0),computations!W$6,0)</f>
        <v>0</v>
      </c>
      <c r="U9" s="4">
        <f>IF(AND(ABS(O9-C$2)&lt;computations!C$7,U8=0),computations!W$6,0)</f>
        <v>0</v>
      </c>
      <c r="V9" s="4">
        <f>IF(AND(ABS(O9-C$3)&lt;computations!C$7,V8=0),computations!W$6,0)</f>
        <v>0</v>
      </c>
    </row>
    <row r="10" spans="1:23" x14ac:dyDescent="0.2">
      <c r="E10" s="1">
        <f t="shared" si="0"/>
        <v>43.511999999999986</v>
      </c>
      <c r="F10" s="1">
        <f>IF(E10&lt;alternative_greater!$C$10,NORMDIST(E10,$B$2,SQRT($B$4),0),0)</f>
        <v>1.0653528205297027E-2</v>
      </c>
      <c r="G10" s="1">
        <f>IF(E10&gt;=alternative_greater!$C$10,NORMDIST(E10,$B$2,SQRT($B$4),0),0)</f>
        <v>0</v>
      </c>
      <c r="H10" s="4">
        <f>IF(E10&lt;alternative_greater!$C$10,NORMDIST(E10,$B$3,SQRT($B$4),0),0)</f>
        <v>2.4656276582026051E-6</v>
      </c>
      <c r="I10" s="4">
        <f>IF(E10&gt;=alternative_greater!$C$10,NORMDIST(E10,$B$3,SQRT($B$4),0),0)</f>
        <v>0</v>
      </c>
      <c r="J10" s="4">
        <f>IF(AND(ABS(E10-alternative_greater!C$10)&lt;computations!B$7,J9=0),computations!M$6,0)</f>
        <v>0</v>
      </c>
      <c r="K10" s="4">
        <f>IF(AND(ABS(E10-B$2)&lt;computations!B$7,K9=0),computations!M$6,0)</f>
        <v>0</v>
      </c>
      <c r="L10" s="4">
        <f>IF(AND(ABS(E10-B$3)&lt;computations!B$7,L9=0),computations!M$6,0)</f>
        <v>0</v>
      </c>
      <c r="O10" s="1">
        <f t="shared" si="1"/>
        <v>43.511999999999986</v>
      </c>
      <c r="P10" s="1">
        <f>IF(O10&gt;alternative_less!C$10,NORMDIST(O10,$C$2,SQRT($C$4),0),0)</f>
        <v>0</v>
      </c>
      <c r="Q10" s="1">
        <f>IF(O10&lt;=alternative_less!C$10,NORMDIST(O10,$C$2,SQRT($C$4),0),0)</f>
        <v>2.4656276582026051E-6</v>
      </c>
      <c r="R10" s="4">
        <f>IF(O10&gt;alternative_less!C$10,NORMDIST(O10,$C$3,SQRT($C$4),0),0)</f>
        <v>0</v>
      </c>
      <c r="S10" s="4">
        <f>IF(O10&lt;=alternative_less!C$10,NORMDIST(O10,$C$3,SQRT($C$4),0),0)</f>
        <v>1.0653528205297027E-2</v>
      </c>
      <c r="T10" s="4">
        <f>IF(AND(ABS(O10-alternative_less!C$10)&lt;computations!C$7,T9=0),computations!W$6,0)</f>
        <v>0</v>
      </c>
      <c r="U10" s="4">
        <f>IF(AND(ABS(O10-C$2)&lt;computations!C$7,U9=0),computations!W$6,0)</f>
        <v>0</v>
      </c>
      <c r="V10" s="4">
        <f>IF(AND(ABS(O10-C$3)&lt;computations!C$7,V9=0),computations!W$6,0)</f>
        <v>0</v>
      </c>
    </row>
    <row r="11" spans="1:23" x14ac:dyDescent="0.2">
      <c r="E11" s="1">
        <f t="shared" si="0"/>
        <v>43.527999999999984</v>
      </c>
      <c r="F11" s="1">
        <f>IF(E11&lt;alternative_greater!$C$10,NORMDIST(E11,$B$2,SQRT($B$4),0),0)</f>
        <v>1.117307788288798E-2</v>
      </c>
      <c r="G11" s="1">
        <f>IF(E11&gt;=alternative_greater!$C$10,NORMDIST(E11,$B$2,SQRT($B$4),0),0)</f>
        <v>0</v>
      </c>
      <c r="H11" s="4">
        <f>IF(E11&lt;alternative_greater!$C$10,NORMDIST(E11,$B$3,SQRT($B$4),0),0)</f>
        <v>2.6870996184032751E-6</v>
      </c>
      <c r="I11" s="4">
        <f>IF(E11&gt;=alternative_greater!$C$10,NORMDIST(E11,$B$3,SQRT($B$4),0),0)</f>
        <v>0</v>
      </c>
      <c r="J11" s="4">
        <f>IF(AND(ABS(E11-alternative_greater!C$10)&lt;computations!B$7,J10=0),computations!M$6,0)</f>
        <v>0</v>
      </c>
      <c r="K11" s="4">
        <f>IF(AND(ABS(E11-B$2)&lt;computations!B$7,K10=0),computations!M$6,0)</f>
        <v>0</v>
      </c>
      <c r="L11" s="4">
        <f>IF(AND(ABS(E11-B$3)&lt;computations!B$7,L10=0),computations!M$6,0)</f>
        <v>0</v>
      </c>
      <c r="O11" s="1">
        <f t="shared" si="1"/>
        <v>43.527999999999984</v>
      </c>
      <c r="P11" s="1">
        <f>IF(O11&gt;alternative_less!C$10,NORMDIST(O11,$C$2,SQRT($C$4),0),0)</f>
        <v>0</v>
      </c>
      <c r="Q11" s="1">
        <f>IF(O11&lt;=alternative_less!C$10,NORMDIST(O11,$C$2,SQRT($C$4),0),0)</f>
        <v>2.6870996184032751E-6</v>
      </c>
      <c r="R11" s="4">
        <f>IF(O11&gt;alternative_less!C$10,NORMDIST(O11,$C$3,SQRT($C$4),0),0)</f>
        <v>0</v>
      </c>
      <c r="S11" s="4">
        <f>IF(O11&lt;=alternative_less!C$10,NORMDIST(O11,$C$3,SQRT($C$4),0),0)</f>
        <v>1.117307788288798E-2</v>
      </c>
      <c r="T11" s="4">
        <f>IF(AND(ABS(O11-alternative_less!C$10)&lt;computations!C$7,T10=0),computations!W$6,0)</f>
        <v>0</v>
      </c>
      <c r="U11" s="4">
        <f>IF(AND(ABS(O11-C$2)&lt;computations!C$7,U10=0),computations!W$6,0)</f>
        <v>0</v>
      </c>
      <c r="V11" s="4">
        <f>IF(AND(ABS(O11-C$3)&lt;computations!C$7,V10=0),computations!W$6,0)</f>
        <v>0</v>
      </c>
    </row>
    <row r="12" spans="1:23" x14ac:dyDescent="0.2">
      <c r="E12" s="1">
        <f t="shared" si="0"/>
        <v>43.543999999999983</v>
      </c>
      <c r="F12" s="1">
        <f>IF(E12&lt;alternative_greater!$C$10,NORMDIST(E12,$B$2,SQRT($B$4),0),0)</f>
        <v>1.1714365675868199E-2</v>
      </c>
      <c r="G12" s="1">
        <f>IF(E12&gt;=alternative_greater!$C$10,NORMDIST(E12,$B$2,SQRT($B$4),0),0)</f>
        <v>0</v>
      </c>
      <c r="H12" s="4">
        <f>IF(E12&lt;alternative_greater!$C$10,NORMDIST(E12,$B$3,SQRT($B$4),0),0)</f>
        <v>2.9275655377004975E-6</v>
      </c>
      <c r="I12" s="4">
        <f>IF(E12&gt;=alternative_greater!$C$10,NORMDIST(E12,$B$3,SQRT($B$4),0),0)</f>
        <v>0</v>
      </c>
      <c r="J12" s="4">
        <f>IF(AND(ABS(E12-alternative_greater!C$10)&lt;computations!B$7,J11=0),computations!M$6,0)</f>
        <v>0</v>
      </c>
      <c r="K12" s="4">
        <f>IF(AND(ABS(E12-B$2)&lt;computations!B$7,K11=0),computations!M$6,0)</f>
        <v>0</v>
      </c>
      <c r="L12" s="4">
        <f>IF(AND(ABS(E12-B$3)&lt;computations!B$7,L11=0),computations!M$6,0)</f>
        <v>0</v>
      </c>
      <c r="O12" s="1">
        <f t="shared" si="1"/>
        <v>43.543999999999983</v>
      </c>
      <c r="P12" s="1">
        <f>IF(O12&gt;alternative_less!C$10,NORMDIST(O12,$C$2,SQRT($C$4),0),0)</f>
        <v>0</v>
      </c>
      <c r="Q12" s="1">
        <f>IF(O12&lt;=alternative_less!C$10,NORMDIST(O12,$C$2,SQRT($C$4),0),0)</f>
        <v>2.9275655377004975E-6</v>
      </c>
      <c r="R12" s="4">
        <f>IF(O12&gt;alternative_less!C$10,NORMDIST(O12,$C$3,SQRT($C$4),0),0)</f>
        <v>0</v>
      </c>
      <c r="S12" s="4">
        <f>IF(O12&lt;=alternative_less!C$10,NORMDIST(O12,$C$3,SQRT($C$4),0),0)</f>
        <v>1.1714365675868199E-2</v>
      </c>
      <c r="T12" s="4">
        <f>IF(AND(ABS(O12-alternative_less!C$10)&lt;computations!C$7,T11=0),computations!W$6,0)</f>
        <v>0</v>
      </c>
      <c r="U12" s="4">
        <f>IF(AND(ABS(O12-C$2)&lt;computations!C$7,U11=0),computations!W$6,0)</f>
        <v>0</v>
      </c>
      <c r="V12" s="4">
        <f>IF(AND(ABS(O12-C$3)&lt;computations!C$7,V11=0),computations!W$6,0)</f>
        <v>0</v>
      </c>
    </row>
    <row r="13" spans="1:23" x14ac:dyDescent="0.2">
      <c r="E13" s="1">
        <f t="shared" si="0"/>
        <v>43.559999999999981</v>
      </c>
      <c r="F13" s="1">
        <f>IF(E13&lt;alternative_greater!$C$10,NORMDIST(E13,$B$2,SQRT($B$4),0),0)</f>
        <v>1.2278104132235561E-2</v>
      </c>
      <c r="G13" s="1">
        <f>IF(E13&gt;=alternative_greater!$C$10,NORMDIST(E13,$B$2,SQRT($B$4),0),0)</f>
        <v>0</v>
      </c>
      <c r="H13" s="4">
        <f>IF(E13&lt;alternative_greater!$C$10,NORMDIST(E13,$B$3,SQRT($B$4),0),0)</f>
        <v>3.1885708377250007E-6</v>
      </c>
      <c r="I13" s="4">
        <f>IF(E13&gt;=alternative_greater!$C$10,NORMDIST(E13,$B$3,SQRT($B$4),0),0)</f>
        <v>0</v>
      </c>
      <c r="J13" s="4">
        <f>IF(AND(ABS(E13-alternative_greater!C$10)&lt;computations!B$7,J12=0),computations!M$6,0)</f>
        <v>0</v>
      </c>
      <c r="K13" s="4">
        <f>IF(AND(ABS(E13-B$2)&lt;computations!B$7,K12=0),computations!M$6,0)</f>
        <v>0</v>
      </c>
      <c r="L13" s="4">
        <f>IF(AND(ABS(E13-B$3)&lt;computations!B$7,L12=0),computations!M$6,0)</f>
        <v>0</v>
      </c>
      <c r="O13" s="1">
        <f t="shared" si="1"/>
        <v>43.559999999999981</v>
      </c>
      <c r="P13" s="1">
        <f>IF(O13&gt;alternative_less!C$10,NORMDIST(O13,$C$2,SQRT($C$4),0),0)</f>
        <v>0</v>
      </c>
      <c r="Q13" s="1">
        <f>IF(O13&lt;=alternative_less!C$10,NORMDIST(O13,$C$2,SQRT($C$4),0),0)</f>
        <v>3.1885708377250007E-6</v>
      </c>
      <c r="R13" s="4">
        <f>IF(O13&gt;alternative_less!C$10,NORMDIST(O13,$C$3,SQRT($C$4),0),0)</f>
        <v>0</v>
      </c>
      <c r="S13" s="4">
        <f>IF(O13&lt;=alternative_less!C$10,NORMDIST(O13,$C$3,SQRT($C$4),0),0)</f>
        <v>1.2278104132235561E-2</v>
      </c>
      <c r="T13" s="4">
        <f>IF(AND(ABS(O13-alternative_less!C$10)&lt;computations!C$7,T12=0),computations!W$6,0)</f>
        <v>0</v>
      </c>
      <c r="U13" s="4">
        <f>IF(AND(ABS(O13-C$2)&lt;computations!C$7,U12=0),computations!W$6,0)</f>
        <v>0</v>
      </c>
      <c r="V13" s="4">
        <f>IF(AND(ABS(O13-C$3)&lt;computations!C$7,V12=0),computations!W$6,0)</f>
        <v>0</v>
      </c>
    </row>
    <row r="14" spans="1:23" x14ac:dyDescent="0.2">
      <c r="E14" s="1">
        <f t="shared" si="0"/>
        <v>43.575999999999979</v>
      </c>
      <c r="F14" s="1">
        <f>IF(E14&lt;alternative_greater!$C$10,NORMDIST(E14,$B$2,SQRT($B$4),0),0)</f>
        <v>1.2865019020153336E-2</v>
      </c>
      <c r="G14" s="1">
        <f>IF(E14&gt;=alternative_greater!$C$10,NORMDIST(E14,$B$2,SQRT($B$4),0),0)</f>
        <v>0</v>
      </c>
      <c r="H14" s="4">
        <f>IF(E14&lt;alternative_greater!$C$10,NORMDIST(E14,$B$3,SQRT($B$4),0),0)</f>
        <v>3.4717792098967481E-6</v>
      </c>
      <c r="I14" s="4">
        <f>IF(E14&gt;=alternative_greater!$C$10,NORMDIST(E14,$B$3,SQRT($B$4),0),0)</f>
        <v>0</v>
      </c>
      <c r="J14" s="4">
        <f>IF(AND(ABS(E14-alternative_greater!C$10)&lt;computations!B$7,J13=0),computations!M$6,0)</f>
        <v>0</v>
      </c>
      <c r="K14" s="4">
        <f>IF(AND(ABS(E14-B$2)&lt;computations!B$7,K13=0),computations!M$6,0)</f>
        <v>0</v>
      </c>
      <c r="L14" s="4">
        <f>IF(AND(ABS(E14-B$3)&lt;computations!B$7,L13=0),computations!M$6,0)</f>
        <v>0</v>
      </c>
      <c r="O14" s="1">
        <f t="shared" si="1"/>
        <v>43.575999999999979</v>
      </c>
      <c r="P14" s="1">
        <f>IF(O14&gt;alternative_less!C$10,NORMDIST(O14,$C$2,SQRT($C$4),0),0)</f>
        <v>0</v>
      </c>
      <c r="Q14" s="1">
        <f>IF(O14&lt;=alternative_less!C$10,NORMDIST(O14,$C$2,SQRT($C$4),0),0)</f>
        <v>3.4717792098967481E-6</v>
      </c>
      <c r="R14" s="4">
        <f>IF(O14&gt;alternative_less!C$10,NORMDIST(O14,$C$3,SQRT($C$4),0),0)</f>
        <v>0</v>
      </c>
      <c r="S14" s="4">
        <f>IF(O14&lt;=alternative_less!C$10,NORMDIST(O14,$C$3,SQRT($C$4),0),0)</f>
        <v>1.2865019020153336E-2</v>
      </c>
      <c r="T14" s="4">
        <f>IF(AND(ABS(O14-alternative_less!C$10)&lt;computations!C$7,T13=0),computations!W$6,0)</f>
        <v>0</v>
      </c>
      <c r="U14" s="4">
        <f>IF(AND(ABS(O14-C$2)&lt;computations!C$7,U13=0),computations!W$6,0)</f>
        <v>0</v>
      </c>
      <c r="V14" s="4">
        <f>IF(AND(ABS(O14-C$3)&lt;computations!C$7,V13=0),computations!W$6,0)</f>
        <v>0</v>
      </c>
    </row>
    <row r="15" spans="1:23" x14ac:dyDescent="0.2">
      <c r="E15" s="1">
        <f t="shared" si="0"/>
        <v>43.591999999999977</v>
      </c>
      <c r="F15" s="1">
        <f>IF(E15&lt;alternative_greater!$C$10,NORMDIST(E15,$B$2,SQRT($B$4),0),0)</f>
        <v>1.3475849051184239E-2</v>
      </c>
      <c r="G15" s="1">
        <f>IF(E15&gt;=alternative_greater!$C$10,NORMDIST(E15,$B$2,SQRT($B$4),0),0)</f>
        <v>0</v>
      </c>
      <c r="H15" s="4">
        <f>IF(E15&lt;alternative_greater!$C$10,NORMDIST(E15,$B$3,SQRT($B$4),0),0)</f>
        <v>3.7789810248916762E-6</v>
      </c>
      <c r="I15" s="4">
        <f>IF(E15&gt;=alternative_greater!$C$10,NORMDIST(E15,$B$3,SQRT($B$4),0),0)</f>
        <v>0</v>
      </c>
      <c r="J15" s="4">
        <f>IF(AND(ABS(E15-alternative_greater!C$10)&lt;computations!B$7,J14=0),computations!M$6,0)</f>
        <v>0</v>
      </c>
      <c r="K15" s="4">
        <f>IF(AND(ABS(E15-B$2)&lt;computations!B$7,K14=0),computations!M$6,0)</f>
        <v>0</v>
      </c>
      <c r="L15" s="4">
        <f>IF(AND(ABS(E15-B$3)&lt;computations!B$7,L14=0),computations!M$6,0)</f>
        <v>0</v>
      </c>
      <c r="O15" s="1">
        <f t="shared" si="1"/>
        <v>43.591999999999977</v>
      </c>
      <c r="P15" s="1">
        <f>IF(O15&gt;alternative_less!C$10,NORMDIST(O15,$C$2,SQRT($C$4),0),0)</f>
        <v>0</v>
      </c>
      <c r="Q15" s="1">
        <f>IF(O15&lt;=alternative_less!C$10,NORMDIST(O15,$C$2,SQRT($C$4),0),0)</f>
        <v>3.7789810248916762E-6</v>
      </c>
      <c r="R15" s="4">
        <f>IF(O15&gt;alternative_less!C$10,NORMDIST(O15,$C$3,SQRT($C$4),0),0)</f>
        <v>0</v>
      </c>
      <c r="S15" s="4">
        <f>IF(O15&lt;=alternative_less!C$10,NORMDIST(O15,$C$3,SQRT($C$4),0),0)</f>
        <v>1.3475849051184239E-2</v>
      </c>
      <c r="T15" s="4">
        <f>IF(AND(ABS(O15-alternative_less!C$10)&lt;computations!C$7,T14=0),computations!W$6,0)</f>
        <v>0</v>
      </c>
      <c r="U15" s="4">
        <f>IF(AND(ABS(O15-C$2)&lt;computations!C$7,U14=0),computations!W$6,0)</f>
        <v>0</v>
      </c>
      <c r="V15" s="4">
        <f>IF(AND(ABS(O15-C$3)&lt;computations!C$7,V14=0),computations!W$6,0)</f>
        <v>0</v>
      </c>
    </row>
    <row r="16" spans="1:23" x14ac:dyDescent="0.2">
      <c r="E16" s="1">
        <f t="shared" si="0"/>
        <v>43.607999999999976</v>
      </c>
      <c r="F16" s="1">
        <f>IF(E16&lt;alternative_greater!$C$10,NORMDIST(E16,$B$2,SQRT($B$4),0),0)</f>
        <v>1.4111345569903771E-2</v>
      </c>
      <c r="G16" s="1">
        <f>IF(E16&gt;=alternative_greater!$C$10,NORMDIST(E16,$B$2,SQRT($B$4),0),0)</f>
        <v>0</v>
      </c>
      <c r="H16" s="4">
        <f>IF(E16&lt;alternative_greater!$C$10,NORMDIST(E16,$B$3,SQRT($B$4),0),0)</f>
        <v>4.1121022872869378E-6</v>
      </c>
      <c r="I16" s="4">
        <f>IF(E16&gt;=alternative_greater!$C$10,NORMDIST(E16,$B$3,SQRT($B$4),0),0)</f>
        <v>0</v>
      </c>
      <c r="J16" s="4">
        <f>IF(AND(ABS(E16-alternative_greater!C$10)&lt;computations!B$7,J15=0),computations!M$6,0)</f>
        <v>0</v>
      </c>
      <c r="K16" s="4">
        <f>IF(AND(ABS(E16-B$2)&lt;computations!B$7,K15=0),computations!M$6,0)</f>
        <v>0</v>
      </c>
      <c r="L16" s="4">
        <f>IF(AND(ABS(E16-B$3)&lt;computations!B$7,L15=0),computations!M$6,0)</f>
        <v>0</v>
      </c>
      <c r="O16" s="1">
        <f t="shared" si="1"/>
        <v>43.607999999999976</v>
      </c>
      <c r="P16" s="1">
        <f>IF(O16&gt;alternative_less!C$10,NORMDIST(O16,$C$2,SQRT($C$4),0),0)</f>
        <v>0</v>
      </c>
      <c r="Q16" s="1">
        <f>IF(O16&lt;=alternative_less!C$10,NORMDIST(O16,$C$2,SQRT($C$4),0),0)</f>
        <v>4.1121022872869378E-6</v>
      </c>
      <c r="R16" s="4">
        <f>IF(O16&gt;alternative_less!C$10,NORMDIST(O16,$C$3,SQRT($C$4),0),0)</f>
        <v>0</v>
      </c>
      <c r="S16" s="4">
        <f>IF(O16&lt;=alternative_less!C$10,NORMDIST(O16,$C$3,SQRT($C$4),0),0)</f>
        <v>1.4111345569903771E-2</v>
      </c>
      <c r="T16" s="4">
        <f>IF(AND(ABS(O16-alternative_less!C$10)&lt;computations!C$7,T15=0),computations!W$6,0)</f>
        <v>0</v>
      </c>
      <c r="U16" s="4">
        <f>IF(AND(ABS(O16-C$2)&lt;computations!C$7,U15=0),computations!W$6,0)</f>
        <v>0</v>
      </c>
      <c r="V16" s="4">
        <f>IF(AND(ABS(O16-C$3)&lt;computations!C$7,V15=0),computations!W$6,0)</f>
        <v>0</v>
      </c>
    </row>
    <row r="17" spans="5:22" x14ac:dyDescent="0.2">
      <c r="E17" s="1">
        <f t="shared" si="0"/>
        <v>43.623999999999974</v>
      </c>
      <c r="F17" s="1">
        <f>IF(E17&lt;alternative_greater!$C$10,NORMDIST(E17,$B$2,SQRT($B$4),0),0)</f>
        <v>1.4772272208870807E-2</v>
      </c>
      <c r="G17" s="1">
        <f>IF(E17&gt;=alternative_greater!$C$10,NORMDIST(E17,$B$2,SQRT($B$4),0),0)</f>
        <v>0</v>
      </c>
      <c r="H17" s="4">
        <f>IF(E17&lt;alternative_greater!$C$10,NORMDIST(E17,$B$3,SQRT($B$4),0),0)</f>
        <v>4.4732141665777101E-6</v>
      </c>
      <c r="I17" s="4">
        <f>IF(E17&gt;=alternative_greater!$C$10,NORMDIST(E17,$B$3,SQRT($B$4),0),0)</f>
        <v>0</v>
      </c>
      <c r="J17" s="4">
        <f>IF(AND(ABS(E17-alternative_greater!C$10)&lt;computations!B$7,J16=0),computations!M$6,0)</f>
        <v>0</v>
      </c>
      <c r="K17" s="4">
        <f>IF(AND(ABS(E17-B$2)&lt;computations!B$7,K16=0),computations!M$6,0)</f>
        <v>0</v>
      </c>
      <c r="L17" s="4">
        <f>IF(AND(ABS(E17-B$3)&lt;computations!B$7,L16=0),computations!M$6,0)</f>
        <v>0</v>
      </c>
      <c r="O17" s="1">
        <f t="shared" si="1"/>
        <v>43.623999999999974</v>
      </c>
      <c r="P17" s="1">
        <f>IF(O17&gt;alternative_less!C$10,NORMDIST(O17,$C$2,SQRT($C$4),0),0)</f>
        <v>0</v>
      </c>
      <c r="Q17" s="1">
        <f>IF(O17&lt;=alternative_less!C$10,NORMDIST(O17,$C$2,SQRT($C$4),0),0)</f>
        <v>4.4732141665777101E-6</v>
      </c>
      <c r="R17" s="4">
        <f>IF(O17&gt;alternative_less!C$10,NORMDIST(O17,$C$3,SQRT($C$4),0),0)</f>
        <v>0</v>
      </c>
      <c r="S17" s="4">
        <f>IF(O17&lt;=alternative_less!C$10,NORMDIST(O17,$C$3,SQRT($C$4),0),0)</f>
        <v>1.4772272208870807E-2</v>
      </c>
      <c r="T17" s="4">
        <f>IF(AND(ABS(O17-alternative_less!C$10)&lt;computations!C$7,T16=0),computations!W$6,0)</f>
        <v>0</v>
      </c>
      <c r="U17" s="4">
        <f>IF(AND(ABS(O17-C$2)&lt;computations!C$7,U16=0),computations!W$6,0)</f>
        <v>0</v>
      </c>
      <c r="V17" s="4">
        <f>IF(AND(ABS(O17-C$3)&lt;computations!C$7,V16=0),computations!W$6,0)</f>
        <v>0</v>
      </c>
    </row>
    <row r="18" spans="5:22" x14ac:dyDescent="0.2">
      <c r="E18" s="1">
        <f t="shared" si="0"/>
        <v>43.639999999999972</v>
      </c>
      <c r="F18" s="1">
        <f>IF(E18&lt;alternative_greater!$C$10,NORMDIST(E18,$B$2,SQRT($B$4),0),0)</f>
        <v>1.54594045079622E-2</v>
      </c>
      <c r="G18" s="1">
        <f>IF(E18&gt;=alternative_greater!$C$10,NORMDIST(E18,$B$2,SQRT($B$4),0),0)</f>
        <v>0</v>
      </c>
      <c r="H18" s="4">
        <f>IF(E18&lt;alternative_greater!$C$10,NORMDIST(E18,$B$3,SQRT($B$4),0),0)</f>
        <v>4.8645431372302293E-6</v>
      </c>
      <c r="I18" s="4">
        <f>IF(E18&gt;=alternative_greater!$C$10,NORMDIST(E18,$B$3,SQRT($B$4),0),0)</f>
        <v>0</v>
      </c>
      <c r="J18" s="4">
        <f>IF(AND(ABS(E18-alternative_greater!C$10)&lt;computations!B$7,J17=0),computations!M$6,0)</f>
        <v>0</v>
      </c>
      <c r="K18" s="4">
        <f>IF(AND(ABS(E18-B$2)&lt;computations!B$7,K17=0),computations!M$6,0)</f>
        <v>0</v>
      </c>
      <c r="L18" s="4">
        <f>IF(AND(ABS(E18-B$3)&lt;computations!B$7,L17=0),computations!M$6,0)</f>
        <v>0</v>
      </c>
      <c r="O18" s="1">
        <f t="shared" si="1"/>
        <v>43.639999999999972</v>
      </c>
      <c r="P18" s="1">
        <f>IF(O18&gt;alternative_less!C$10,NORMDIST(O18,$C$2,SQRT($C$4),0),0)</f>
        <v>0</v>
      </c>
      <c r="Q18" s="1">
        <f>IF(O18&lt;=alternative_less!C$10,NORMDIST(O18,$C$2,SQRT($C$4),0),0)</f>
        <v>4.8645431372302293E-6</v>
      </c>
      <c r="R18" s="4">
        <f>IF(O18&gt;alternative_less!C$10,NORMDIST(O18,$C$3,SQRT($C$4),0),0)</f>
        <v>0</v>
      </c>
      <c r="S18" s="4">
        <f>IF(O18&lt;=alternative_less!C$10,NORMDIST(O18,$C$3,SQRT($C$4),0),0)</f>
        <v>1.54594045079622E-2</v>
      </c>
      <c r="T18" s="4">
        <f>IF(AND(ABS(O18-alternative_less!C$10)&lt;computations!C$7,T17=0),computations!W$6,0)</f>
        <v>0</v>
      </c>
      <c r="U18" s="4">
        <f>IF(AND(ABS(O18-C$2)&lt;computations!C$7,U17=0),computations!W$6,0)</f>
        <v>0</v>
      </c>
      <c r="V18" s="4">
        <f>IF(AND(ABS(O18-C$3)&lt;computations!C$7,V17=0),computations!W$6,0)</f>
        <v>0</v>
      </c>
    </row>
    <row r="19" spans="5:22" x14ac:dyDescent="0.2">
      <c r="E19" s="1">
        <f t="shared" si="0"/>
        <v>43.65599999999997</v>
      </c>
      <c r="F19" s="1">
        <f>IF(E19&lt;alternative_greater!$C$10,NORMDIST(E19,$B$2,SQRT($B$4),0),0)</f>
        <v>1.6173529497108406E-2</v>
      </c>
      <c r="G19" s="1">
        <f>IF(E19&gt;=alternative_greater!$C$10,NORMDIST(E19,$B$2,SQRT($B$4),0),0)</f>
        <v>0</v>
      </c>
      <c r="H19" s="4">
        <f>IF(E19&lt;alternative_greater!$C$10,NORMDIST(E19,$B$3,SQRT($B$4),0),0)</f>
        <v>5.2884817619540942E-6</v>
      </c>
      <c r="I19" s="4">
        <f>IF(E19&gt;=alternative_greater!$C$10,NORMDIST(E19,$B$3,SQRT($B$4),0),0)</f>
        <v>0</v>
      </c>
      <c r="J19" s="4">
        <f>IF(AND(ABS(E19-alternative_greater!C$10)&lt;computations!B$7,J18=0),computations!M$6,0)</f>
        <v>0</v>
      </c>
      <c r="K19" s="4">
        <f>IF(AND(ABS(E19-B$2)&lt;computations!B$7,K18=0),computations!M$6,0)</f>
        <v>0</v>
      </c>
      <c r="L19" s="4">
        <f>IF(AND(ABS(E19-B$3)&lt;computations!B$7,L18=0),computations!M$6,0)</f>
        <v>0</v>
      </c>
      <c r="O19" s="1">
        <f t="shared" si="1"/>
        <v>43.65599999999997</v>
      </c>
      <c r="P19" s="1">
        <f>IF(O19&gt;alternative_less!C$10,NORMDIST(O19,$C$2,SQRT($C$4),0),0)</f>
        <v>0</v>
      </c>
      <c r="Q19" s="1">
        <f>IF(O19&lt;=alternative_less!C$10,NORMDIST(O19,$C$2,SQRT($C$4),0),0)</f>
        <v>5.2884817619540942E-6</v>
      </c>
      <c r="R19" s="4">
        <f>IF(O19&gt;alternative_less!C$10,NORMDIST(O19,$C$3,SQRT($C$4),0),0)</f>
        <v>0</v>
      </c>
      <c r="S19" s="4">
        <f>IF(O19&lt;=alternative_less!C$10,NORMDIST(O19,$C$3,SQRT($C$4),0),0)</f>
        <v>1.6173529497108406E-2</v>
      </c>
      <c r="T19" s="4">
        <f>IF(AND(ABS(O19-alternative_less!C$10)&lt;computations!C$7,T18=0),computations!W$6,0)</f>
        <v>0</v>
      </c>
      <c r="U19" s="4">
        <f>IF(AND(ABS(O19-C$2)&lt;computations!C$7,U18=0),computations!W$6,0)</f>
        <v>0</v>
      </c>
      <c r="V19" s="4">
        <f>IF(AND(ABS(O19-C$3)&lt;computations!C$7,V18=0),computations!W$6,0)</f>
        <v>0</v>
      </c>
    </row>
    <row r="20" spans="5:22" x14ac:dyDescent="0.2">
      <c r="E20" s="1">
        <f t="shared" si="0"/>
        <v>43.671999999999969</v>
      </c>
      <c r="F20" s="1">
        <f>IF(E20&lt;alternative_greater!$C$10,NORMDIST(E20,$B$2,SQRT($B$4),0),0)</f>
        <v>1.6915445241503339E-2</v>
      </c>
      <c r="G20" s="1">
        <f>IF(E20&gt;=alternative_greater!$C$10,NORMDIST(E20,$B$2,SQRT($B$4),0),0)</f>
        <v>0</v>
      </c>
      <c r="H20" s="4">
        <f>IF(E20&lt;alternative_greater!$C$10,NORMDIST(E20,$B$3,SQRT($B$4),0),0)</f>
        <v>5.7476001539408705E-6</v>
      </c>
      <c r="I20" s="4">
        <f>IF(E20&gt;=alternative_greater!$C$10,NORMDIST(E20,$B$3,SQRT($B$4),0),0)</f>
        <v>0</v>
      </c>
      <c r="J20" s="4">
        <f>IF(AND(ABS(E20-alternative_greater!C$10)&lt;computations!B$7,J19=0),computations!M$6,0)</f>
        <v>0</v>
      </c>
      <c r="K20" s="4">
        <f>IF(AND(ABS(E20-B$2)&lt;computations!B$7,K19=0),computations!M$6,0)</f>
        <v>0</v>
      </c>
      <c r="L20" s="4">
        <f>IF(AND(ABS(E20-B$3)&lt;computations!B$7,L19=0),computations!M$6,0)</f>
        <v>0</v>
      </c>
      <c r="O20" s="1">
        <f t="shared" si="1"/>
        <v>43.671999999999969</v>
      </c>
      <c r="P20" s="1">
        <f>IF(O20&gt;alternative_less!C$10,NORMDIST(O20,$C$2,SQRT($C$4),0),0)</f>
        <v>0</v>
      </c>
      <c r="Q20" s="1">
        <f>IF(O20&lt;=alternative_less!C$10,NORMDIST(O20,$C$2,SQRT($C$4),0),0)</f>
        <v>5.7476001539408705E-6</v>
      </c>
      <c r="R20" s="4">
        <f>IF(O20&gt;alternative_less!C$10,NORMDIST(O20,$C$3,SQRT($C$4),0),0)</f>
        <v>0</v>
      </c>
      <c r="S20" s="4">
        <f>IF(O20&lt;=alternative_less!C$10,NORMDIST(O20,$C$3,SQRT($C$4),0),0)</f>
        <v>1.6915445241503339E-2</v>
      </c>
      <c r="T20" s="4">
        <f>IF(AND(ABS(O20-alternative_less!C$10)&lt;computations!C$7,T19=0),computations!W$6,0)</f>
        <v>0</v>
      </c>
      <c r="U20" s="4">
        <f>IF(AND(ABS(O20-C$2)&lt;computations!C$7,U19=0),computations!W$6,0)</f>
        <v>0</v>
      </c>
      <c r="V20" s="4">
        <f>IF(AND(ABS(O20-C$3)&lt;computations!C$7,V19=0),computations!W$6,0)</f>
        <v>0</v>
      </c>
    </row>
    <row r="21" spans="5:22" x14ac:dyDescent="0.2">
      <c r="E21" s="1">
        <f t="shared" si="0"/>
        <v>43.687999999999967</v>
      </c>
      <c r="F21" s="1">
        <f>IF(E21&lt;alternative_greater!$C$10,NORMDIST(E21,$B$2,SQRT($B$4),0),0)</f>
        <v>1.7685960348400444E-2</v>
      </c>
      <c r="G21" s="1">
        <f>IF(E21&gt;=alternative_greater!$C$10,NORMDIST(E21,$B$2,SQRT($B$4),0),0)</f>
        <v>0</v>
      </c>
      <c r="H21" s="4">
        <f>IF(E21&lt;alternative_greater!$C$10,NORMDIST(E21,$B$3,SQRT($B$4),0),0)</f>
        <v>6.2446581554264756E-6</v>
      </c>
      <c r="I21" s="4">
        <f>IF(E21&gt;=alternative_greater!$C$10,NORMDIST(E21,$B$3,SQRT($B$4),0),0)</f>
        <v>0</v>
      </c>
      <c r="J21" s="4">
        <f>IF(AND(ABS(E21-alternative_greater!C$10)&lt;computations!B$7,J20=0),computations!M$6,0)</f>
        <v>0</v>
      </c>
      <c r="K21" s="4">
        <f>IF(AND(ABS(E21-B$2)&lt;computations!B$7,K20=0),computations!M$6,0)</f>
        <v>0</v>
      </c>
      <c r="L21" s="4">
        <f>IF(AND(ABS(E21-B$3)&lt;computations!B$7,L20=0),computations!M$6,0)</f>
        <v>0</v>
      </c>
      <c r="O21" s="1">
        <f t="shared" si="1"/>
        <v>43.687999999999967</v>
      </c>
      <c r="P21" s="1">
        <f>IF(O21&gt;alternative_less!C$10,NORMDIST(O21,$C$2,SQRT($C$4),0),0)</f>
        <v>0</v>
      </c>
      <c r="Q21" s="1">
        <f>IF(O21&lt;=alternative_less!C$10,NORMDIST(O21,$C$2,SQRT($C$4),0),0)</f>
        <v>6.2446581554264756E-6</v>
      </c>
      <c r="R21" s="4">
        <f>IF(O21&gt;alternative_less!C$10,NORMDIST(O21,$C$3,SQRT($C$4),0),0)</f>
        <v>0</v>
      </c>
      <c r="S21" s="4">
        <f>IF(O21&lt;=alternative_less!C$10,NORMDIST(O21,$C$3,SQRT($C$4),0),0)</f>
        <v>1.7685960348400444E-2</v>
      </c>
      <c r="T21" s="4">
        <f>IF(AND(ABS(O21-alternative_less!C$10)&lt;computations!C$7,T20=0),computations!W$6,0)</f>
        <v>0</v>
      </c>
      <c r="U21" s="4">
        <f>IF(AND(ABS(O21-C$2)&lt;computations!C$7,U20=0),computations!W$6,0)</f>
        <v>0</v>
      </c>
      <c r="V21" s="4">
        <f>IF(AND(ABS(O21-C$3)&lt;computations!C$7,V20=0),computations!W$6,0)</f>
        <v>0</v>
      </c>
    </row>
    <row r="22" spans="5:22" x14ac:dyDescent="0.2">
      <c r="E22" s="1">
        <f t="shared" si="0"/>
        <v>43.703999999999965</v>
      </c>
      <c r="F22" s="1">
        <f>IF(E22&lt;alternative_greater!$C$10,NORMDIST(E22,$B$2,SQRT($B$4),0),0)</f>
        <v>1.8485893434650066E-2</v>
      </c>
      <c r="G22" s="1">
        <f>IF(E22&gt;=alternative_greater!$C$10,NORMDIST(E22,$B$2,SQRT($B$4),0),0)</f>
        <v>0</v>
      </c>
      <c r="H22" s="4">
        <f>IF(E22&lt;alternative_greater!$C$10,NORMDIST(E22,$B$3,SQRT($B$4),0),0)</f>
        <v>6.782618271590149E-6</v>
      </c>
      <c r="I22" s="4">
        <f>IF(E22&gt;=alternative_greater!$C$10,NORMDIST(E22,$B$3,SQRT($B$4),0),0)</f>
        <v>0</v>
      </c>
      <c r="J22" s="4">
        <f>IF(AND(ABS(E22-alternative_greater!C$10)&lt;computations!B$7,J21=0),computations!M$6,0)</f>
        <v>0</v>
      </c>
      <c r="K22" s="4">
        <f>IF(AND(ABS(E22-B$2)&lt;computations!B$7,K21=0),computations!M$6,0)</f>
        <v>0</v>
      </c>
      <c r="L22" s="4">
        <f>IF(AND(ABS(E22-B$3)&lt;computations!B$7,L21=0),computations!M$6,0)</f>
        <v>0</v>
      </c>
      <c r="O22" s="1">
        <f t="shared" si="1"/>
        <v>43.703999999999965</v>
      </c>
      <c r="P22" s="1">
        <f>IF(O22&gt;alternative_less!C$10,NORMDIST(O22,$C$2,SQRT($C$4),0),0)</f>
        <v>0</v>
      </c>
      <c r="Q22" s="1">
        <f>IF(O22&lt;=alternative_less!C$10,NORMDIST(O22,$C$2,SQRT($C$4),0),0)</f>
        <v>6.782618271590149E-6</v>
      </c>
      <c r="R22" s="4">
        <f>IF(O22&gt;alternative_less!C$10,NORMDIST(O22,$C$3,SQRT($C$4),0),0)</f>
        <v>0</v>
      </c>
      <c r="S22" s="4">
        <f>IF(O22&lt;=alternative_less!C$10,NORMDIST(O22,$C$3,SQRT($C$4),0),0)</f>
        <v>1.8485893434650066E-2</v>
      </c>
      <c r="T22" s="4">
        <f>IF(AND(ABS(O22-alternative_less!C$10)&lt;computations!C$7,T21=0),computations!W$6,0)</f>
        <v>0</v>
      </c>
      <c r="U22" s="4">
        <f>IF(AND(ABS(O22-C$2)&lt;computations!C$7,U21=0),computations!W$6,0)</f>
        <v>0</v>
      </c>
      <c r="V22" s="4">
        <f>IF(AND(ABS(O22-C$3)&lt;computations!C$7,V21=0),computations!W$6,0)</f>
        <v>0</v>
      </c>
    </row>
    <row r="23" spans="5:22" x14ac:dyDescent="0.2">
      <c r="E23" s="1">
        <f t="shared" si="0"/>
        <v>43.719999999999963</v>
      </c>
      <c r="F23" s="1">
        <f>IF(E23&lt;alternative_greater!$C$10,NORMDIST(E23,$B$2,SQRT($B$4),0),0)</f>
        <v>1.9316072554181666E-2</v>
      </c>
      <c r="G23" s="1">
        <f>IF(E23&gt;=alternative_greater!$C$10,NORMDIST(E23,$B$2,SQRT($B$4),0),0)</f>
        <v>0</v>
      </c>
      <c r="H23" s="4">
        <f>IF(E23&lt;alternative_greater!$C$10,NORMDIST(E23,$B$3,SQRT($B$4),0),0)</f>
        <v>7.3646594005017062E-6</v>
      </c>
      <c r="I23" s="4">
        <f>IF(E23&gt;=alternative_greater!$C$10,NORMDIST(E23,$B$3,SQRT($B$4),0),0)</f>
        <v>0</v>
      </c>
      <c r="J23" s="4">
        <f>IF(AND(ABS(E23-alternative_greater!C$10)&lt;computations!B$7,J22=0),computations!M$6,0)</f>
        <v>0</v>
      </c>
      <c r="K23" s="4">
        <f>IF(AND(ABS(E23-B$2)&lt;computations!B$7,K22=0),computations!M$6,0)</f>
        <v>0</v>
      </c>
      <c r="L23" s="4">
        <f>IF(AND(ABS(E23-B$3)&lt;computations!B$7,L22=0),computations!M$6,0)</f>
        <v>0</v>
      </c>
      <c r="O23" s="1">
        <f t="shared" si="1"/>
        <v>43.719999999999963</v>
      </c>
      <c r="P23" s="1">
        <f>IF(O23&gt;alternative_less!C$10,NORMDIST(O23,$C$2,SQRT($C$4),0),0)</f>
        <v>0</v>
      </c>
      <c r="Q23" s="1">
        <f>IF(O23&lt;=alternative_less!C$10,NORMDIST(O23,$C$2,SQRT($C$4),0),0)</f>
        <v>7.3646594005017062E-6</v>
      </c>
      <c r="R23" s="4">
        <f>IF(O23&gt;alternative_less!C$10,NORMDIST(O23,$C$3,SQRT($C$4),0),0)</f>
        <v>0</v>
      </c>
      <c r="S23" s="4">
        <f>IF(O23&lt;=alternative_less!C$10,NORMDIST(O23,$C$3,SQRT($C$4),0),0)</f>
        <v>1.9316072554181666E-2</v>
      </c>
      <c r="T23" s="4">
        <f>IF(AND(ABS(O23-alternative_less!C$10)&lt;computations!C$7,T22=0),computations!W$6,0)</f>
        <v>0</v>
      </c>
      <c r="U23" s="4">
        <f>IF(AND(ABS(O23-C$2)&lt;computations!C$7,U22=0),computations!W$6,0)</f>
        <v>0</v>
      </c>
      <c r="V23" s="4">
        <f>IF(AND(ABS(O23-C$3)&lt;computations!C$7,V22=0),computations!W$6,0)</f>
        <v>0</v>
      </c>
    </row>
    <row r="24" spans="5:22" x14ac:dyDescent="0.2">
      <c r="E24" s="1">
        <f t="shared" si="0"/>
        <v>43.735999999999962</v>
      </c>
      <c r="F24" s="1">
        <f>IF(E24&lt;alternative_greater!$C$10,NORMDIST(E24,$B$2,SQRT($B$4),0),0)</f>
        <v>2.0177334584684514E-2</v>
      </c>
      <c r="G24" s="1">
        <f>IF(E24&gt;=alternative_greater!$C$10,NORMDIST(E24,$B$2,SQRT($B$4),0),0)</f>
        <v>0</v>
      </c>
      <c r="H24" s="4">
        <f>IF(E24&lt;alternative_greater!$C$10,NORMDIST(E24,$B$3,SQRT($B$4),0),0)</f>
        <v>7.9941914015721632E-6</v>
      </c>
      <c r="I24" s="4">
        <f>IF(E24&gt;=alternative_greater!$C$10,NORMDIST(E24,$B$3,SQRT($B$4),0),0)</f>
        <v>0</v>
      </c>
      <c r="J24" s="4">
        <f>IF(AND(ABS(E24-alternative_greater!C$10)&lt;computations!B$7,J23=0),computations!M$6,0)</f>
        <v>0</v>
      </c>
      <c r="K24" s="4">
        <f>IF(AND(ABS(E24-B$2)&lt;computations!B$7,K23=0),computations!M$6,0)</f>
        <v>0</v>
      </c>
      <c r="L24" s="4">
        <f>IF(AND(ABS(E24-B$3)&lt;computations!B$7,L23=0),computations!M$6,0)</f>
        <v>0</v>
      </c>
      <c r="O24" s="1">
        <f t="shared" si="1"/>
        <v>43.735999999999962</v>
      </c>
      <c r="P24" s="1">
        <f>IF(O24&gt;alternative_less!C$10,NORMDIST(O24,$C$2,SQRT($C$4),0),0)</f>
        <v>0</v>
      </c>
      <c r="Q24" s="1">
        <f>IF(O24&lt;=alternative_less!C$10,NORMDIST(O24,$C$2,SQRT($C$4),0),0)</f>
        <v>7.9941914015721632E-6</v>
      </c>
      <c r="R24" s="4">
        <f>IF(O24&gt;alternative_less!C$10,NORMDIST(O24,$C$3,SQRT($C$4),0),0)</f>
        <v>0</v>
      </c>
      <c r="S24" s="4">
        <f>IF(O24&lt;=alternative_less!C$10,NORMDIST(O24,$C$3,SQRT($C$4),0),0)</f>
        <v>2.0177334584684514E-2</v>
      </c>
      <c r="T24" s="4">
        <f>IF(AND(ABS(O24-alternative_less!C$10)&lt;computations!C$7,T23=0),computations!W$6,0)</f>
        <v>0</v>
      </c>
      <c r="U24" s="4">
        <f>IF(AND(ABS(O24-C$2)&lt;computations!C$7,U23=0),computations!W$6,0)</f>
        <v>0</v>
      </c>
      <c r="V24" s="4">
        <f>IF(AND(ABS(O24-C$3)&lt;computations!C$7,V23=0),computations!W$6,0)</f>
        <v>0</v>
      </c>
    </row>
    <row r="25" spans="5:22" x14ac:dyDescent="0.2">
      <c r="E25" s="1">
        <f t="shared" si="0"/>
        <v>43.75199999999996</v>
      </c>
      <c r="F25" s="1">
        <f>IF(E25&lt;alternative_greater!$C$10,NORMDIST(E25,$B$2,SQRT($B$4),0),0)</f>
        <v>2.1070524572797986E-2</v>
      </c>
      <c r="G25" s="1">
        <f>IF(E25&gt;=alternative_greater!$C$10,NORMDIST(E25,$B$2,SQRT($B$4),0),0)</f>
        <v>0</v>
      </c>
      <c r="H25" s="4">
        <f>IF(E25&lt;alternative_greater!$C$10,NORMDIST(E25,$B$3,SQRT($B$4),0),0)</f>
        <v>8.6748705467468487E-6</v>
      </c>
      <c r="I25" s="4">
        <f>IF(E25&gt;=alternative_greater!$C$10,NORMDIST(E25,$B$3,SQRT($B$4),0),0)</f>
        <v>0</v>
      </c>
      <c r="J25" s="4">
        <f>IF(AND(ABS(E25-alternative_greater!C$10)&lt;computations!B$7,J24=0),computations!M$6,0)</f>
        <v>0</v>
      </c>
      <c r="K25" s="4">
        <f>IF(AND(ABS(E25-B$2)&lt;computations!B$7,K24=0),computations!M$6,0)</f>
        <v>0</v>
      </c>
      <c r="L25" s="4">
        <f>IF(AND(ABS(E25-B$3)&lt;computations!B$7,L24=0),computations!M$6,0)</f>
        <v>0</v>
      </c>
      <c r="O25" s="1">
        <f t="shared" si="1"/>
        <v>43.75199999999996</v>
      </c>
      <c r="P25" s="1">
        <f>IF(O25&gt;alternative_less!C$10,NORMDIST(O25,$C$2,SQRT($C$4),0),0)</f>
        <v>0</v>
      </c>
      <c r="Q25" s="1">
        <f>IF(O25&lt;=alternative_less!C$10,NORMDIST(O25,$C$2,SQRT($C$4),0),0)</f>
        <v>8.6748705467468487E-6</v>
      </c>
      <c r="R25" s="4">
        <f>IF(O25&gt;alternative_less!C$10,NORMDIST(O25,$C$3,SQRT($C$4),0),0)</f>
        <v>0</v>
      </c>
      <c r="S25" s="4">
        <f>IF(O25&lt;=alternative_less!C$10,NORMDIST(O25,$C$3,SQRT($C$4),0),0)</f>
        <v>2.1070524572797986E-2</v>
      </c>
      <c r="T25" s="4">
        <f>IF(AND(ABS(O25-alternative_less!C$10)&lt;computations!C$7,T24=0),computations!W$6,0)</f>
        <v>0</v>
      </c>
      <c r="U25" s="4">
        <f>IF(AND(ABS(O25-C$2)&lt;computations!C$7,U24=0),computations!W$6,0)</f>
        <v>0</v>
      </c>
      <c r="V25" s="4">
        <f>IF(AND(ABS(O25-C$3)&lt;computations!C$7,V24=0),computations!W$6,0)</f>
        <v>0</v>
      </c>
    </row>
    <row r="26" spans="5:22" x14ac:dyDescent="0.2">
      <c r="E26" s="1">
        <f t="shared" si="0"/>
        <v>43.767999999999958</v>
      </c>
      <c r="F26" s="1">
        <f>IF(E26&lt;alternative_greater!$C$10,NORMDIST(E26,$B$2,SQRT($B$4),0),0)</f>
        <v>2.1996495037181134E-2</v>
      </c>
      <c r="G26" s="1">
        <f>IF(E26&gt;=alternative_greater!$C$10,NORMDIST(E26,$B$2,SQRT($B$4),0),0)</f>
        <v>0</v>
      </c>
      <c r="H26" s="4">
        <f>IF(E26&lt;alternative_greater!$C$10,NORMDIST(E26,$B$3,SQRT($B$4),0),0)</f>
        <v>9.410615900505914E-6</v>
      </c>
      <c r="I26" s="4">
        <f>IF(E26&gt;=alternative_greater!$C$10,NORMDIST(E26,$B$3,SQRT($B$4),0),0)</f>
        <v>0</v>
      </c>
      <c r="J26" s="4">
        <f>IF(AND(ABS(E26-alternative_greater!C$10)&lt;computations!B$7,J25=0),computations!M$6,0)</f>
        <v>0</v>
      </c>
      <c r="K26" s="4">
        <f>IF(AND(ABS(E26-B$2)&lt;computations!B$7,K25=0),computations!M$6,0)</f>
        <v>0</v>
      </c>
      <c r="L26" s="4">
        <f>IF(AND(ABS(E26-B$3)&lt;computations!B$7,L25=0),computations!M$6,0)</f>
        <v>0</v>
      </c>
      <c r="O26" s="1">
        <f t="shared" si="1"/>
        <v>43.767999999999958</v>
      </c>
      <c r="P26" s="1">
        <f>IF(O26&gt;alternative_less!C$10,NORMDIST(O26,$C$2,SQRT($C$4),0),0)</f>
        <v>0</v>
      </c>
      <c r="Q26" s="1">
        <f>IF(O26&lt;=alternative_less!C$10,NORMDIST(O26,$C$2,SQRT($C$4),0),0)</f>
        <v>9.410615900505914E-6</v>
      </c>
      <c r="R26" s="4">
        <f>IF(O26&gt;alternative_less!C$10,NORMDIST(O26,$C$3,SQRT($C$4),0),0)</f>
        <v>0</v>
      </c>
      <c r="S26" s="4">
        <f>IF(O26&lt;=alternative_less!C$10,NORMDIST(O26,$C$3,SQRT($C$4),0),0)</f>
        <v>2.1996495037181134E-2</v>
      </c>
      <c r="T26" s="4">
        <f>IF(AND(ABS(O26-alternative_less!C$10)&lt;computations!C$7,T25=0),computations!W$6,0)</f>
        <v>0</v>
      </c>
      <c r="U26" s="4">
        <f>IF(AND(ABS(O26-C$2)&lt;computations!C$7,U25=0),computations!W$6,0)</f>
        <v>0</v>
      </c>
      <c r="V26" s="4">
        <f>IF(AND(ABS(O26-C$3)&lt;computations!C$7,V25=0),computations!W$6,0)</f>
        <v>0</v>
      </c>
    </row>
    <row r="27" spans="5:22" x14ac:dyDescent="0.2">
      <c r="E27" s="1">
        <f t="shared" si="0"/>
        <v>43.783999999999956</v>
      </c>
      <c r="F27" s="1">
        <f>IF(E27&lt;alternative_greater!$C$10,NORMDIST(E27,$B$2,SQRT($B$4),0),0)</f>
        <v>2.2956105228897159E-2</v>
      </c>
      <c r="G27" s="1">
        <f>IF(E27&gt;=alternative_greater!$C$10,NORMDIST(E27,$B$2,SQRT($B$4),0),0)</f>
        <v>0</v>
      </c>
      <c r="H27" s="4">
        <f>IF(E27&lt;alternative_greater!$C$10,NORMDIST(E27,$B$3,SQRT($B$4),0),0)</f>
        <v>1.0205626676599809E-5</v>
      </c>
      <c r="I27" s="4">
        <f>IF(E27&gt;=alternative_greater!$C$10,NORMDIST(E27,$B$3,SQRT($B$4),0),0)</f>
        <v>0</v>
      </c>
      <c r="J27" s="4">
        <f>IF(AND(ABS(E27-alternative_greater!C$10)&lt;computations!B$7,J26=0),computations!M$6,0)</f>
        <v>0</v>
      </c>
      <c r="K27" s="4">
        <f>IF(AND(ABS(E27-B$2)&lt;computations!B$7,K26=0),computations!M$6,0)</f>
        <v>0</v>
      </c>
      <c r="L27" s="4">
        <f>IF(AND(ABS(E27-B$3)&lt;computations!B$7,L26=0),computations!M$6,0)</f>
        <v>0</v>
      </c>
      <c r="O27" s="1">
        <f t="shared" si="1"/>
        <v>43.783999999999956</v>
      </c>
      <c r="P27" s="1">
        <f>IF(O27&gt;alternative_less!C$10,NORMDIST(O27,$C$2,SQRT($C$4),0),0)</f>
        <v>0</v>
      </c>
      <c r="Q27" s="1">
        <f>IF(O27&lt;=alternative_less!C$10,NORMDIST(O27,$C$2,SQRT($C$4),0),0)</f>
        <v>1.0205626676599809E-5</v>
      </c>
      <c r="R27" s="4">
        <f>IF(O27&gt;alternative_less!C$10,NORMDIST(O27,$C$3,SQRT($C$4),0),0)</f>
        <v>0</v>
      </c>
      <c r="S27" s="4">
        <f>IF(O27&lt;=alternative_less!C$10,NORMDIST(O27,$C$3,SQRT($C$4),0),0)</f>
        <v>2.2956105228897159E-2</v>
      </c>
      <c r="T27" s="4">
        <f>IF(AND(ABS(O27-alternative_less!C$10)&lt;computations!C$7,T26=0),computations!W$6,0)</f>
        <v>0</v>
      </c>
      <c r="U27" s="4">
        <f>IF(AND(ABS(O27-C$2)&lt;computations!C$7,U26=0),computations!W$6,0)</f>
        <v>0</v>
      </c>
      <c r="V27" s="4">
        <f>IF(AND(ABS(O27-C$3)&lt;computations!C$7,V26=0),computations!W$6,0)</f>
        <v>0</v>
      </c>
    </row>
    <row r="28" spans="5:22" x14ac:dyDescent="0.2">
      <c r="E28" s="1">
        <f t="shared" si="0"/>
        <v>43.799999999999955</v>
      </c>
      <c r="F28" s="1">
        <f>IF(E28&lt;alternative_greater!$C$10,NORMDIST(E28,$B$2,SQRT($B$4),0),0)</f>
        <v>2.3950220348615318E-2</v>
      </c>
      <c r="G28" s="1">
        <f>IF(E28&gt;=alternative_greater!$C$10,NORMDIST(E28,$B$2,SQRT($B$4),0),0)</f>
        <v>0</v>
      </c>
      <c r="H28" s="4">
        <f>IF(E28&lt;alternative_greater!$C$10,NORMDIST(E28,$B$3,SQRT($B$4),0),0)</f>
        <v>1.1064400621348613E-5</v>
      </c>
      <c r="I28" s="4">
        <f>IF(E28&gt;=alternative_greater!$C$10,NORMDIST(E28,$B$3,SQRT($B$4),0),0)</f>
        <v>0</v>
      </c>
      <c r="J28" s="4">
        <f>IF(AND(ABS(E28-alternative_greater!C$10)&lt;computations!B$7,J27=0),computations!M$6,0)</f>
        <v>0</v>
      </c>
      <c r="K28" s="4">
        <f>IF(AND(ABS(E28-B$2)&lt;computations!B$7,K27=0),computations!M$6,0)</f>
        <v>0</v>
      </c>
      <c r="L28" s="4">
        <f>IF(AND(ABS(E28-B$3)&lt;computations!B$7,L27=0),computations!M$6,0)</f>
        <v>0</v>
      </c>
      <c r="O28" s="1">
        <f t="shared" si="1"/>
        <v>43.799999999999955</v>
      </c>
      <c r="P28" s="1">
        <f>IF(O28&gt;alternative_less!C$10,NORMDIST(O28,$C$2,SQRT($C$4),0),0)</f>
        <v>0</v>
      </c>
      <c r="Q28" s="1">
        <f>IF(O28&lt;=alternative_less!C$10,NORMDIST(O28,$C$2,SQRT($C$4),0),0)</f>
        <v>1.1064400621348613E-5</v>
      </c>
      <c r="R28" s="4">
        <f>IF(O28&gt;alternative_less!C$10,NORMDIST(O28,$C$3,SQRT($C$4),0),0)</f>
        <v>0</v>
      </c>
      <c r="S28" s="4">
        <f>IF(O28&lt;=alternative_less!C$10,NORMDIST(O28,$C$3,SQRT($C$4),0),0)</f>
        <v>2.3950220348615318E-2</v>
      </c>
      <c r="T28" s="4">
        <f>IF(AND(ABS(O28-alternative_less!C$10)&lt;computations!C$7,T27=0),computations!W$6,0)</f>
        <v>0</v>
      </c>
      <c r="U28" s="4">
        <f>IF(AND(ABS(O28-C$2)&lt;computations!C$7,U27=0),computations!W$6,0)</f>
        <v>0</v>
      </c>
      <c r="V28" s="4">
        <f>IF(AND(ABS(O28-C$3)&lt;computations!C$7,V27=0),computations!W$6,0)</f>
        <v>0</v>
      </c>
    </row>
    <row r="29" spans="5:22" x14ac:dyDescent="0.2">
      <c r="E29" s="1">
        <f t="shared" si="0"/>
        <v>43.815999999999953</v>
      </c>
      <c r="F29" s="1">
        <f>IF(E29&lt;alternative_greater!$C$10,NORMDIST(E29,$B$2,SQRT($B$4),0),0)</f>
        <v>2.4979710720207628E-2</v>
      </c>
      <c r="G29" s="1">
        <f>IF(E29&gt;=alternative_greater!$C$10,NORMDIST(E29,$B$2,SQRT($B$4),0),0)</f>
        <v>0</v>
      </c>
      <c r="H29" s="4">
        <f>IF(E29&lt;alternative_greater!$C$10,NORMDIST(E29,$B$3,SQRT($B$4),0),0)</f>
        <v>1.1991753475267697E-5</v>
      </c>
      <c r="I29" s="4">
        <f>IF(E29&gt;=alternative_greater!$C$10,NORMDIST(E29,$B$3,SQRT($B$4),0),0)</f>
        <v>0</v>
      </c>
      <c r="J29" s="4">
        <f>IF(AND(ABS(E29-alternative_greater!C$10)&lt;computations!B$7,J28=0),computations!M$6,0)</f>
        <v>0</v>
      </c>
      <c r="K29" s="4">
        <f>IF(AND(ABS(E29-B$2)&lt;computations!B$7,K28=0),computations!M$6,0)</f>
        <v>0</v>
      </c>
      <c r="L29" s="4">
        <f>IF(AND(ABS(E29-B$3)&lt;computations!B$7,L28=0),computations!M$6,0)</f>
        <v>0</v>
      </c>
      <c r="O29" s="1">
        <f t="shared" si="1"/>
        <v>43.815999999999953</v>
      </c>
      <c r="P29" s="1">
        <f>IF(O29&gt;alternative_less!C$10,NORMDIST(O29,$C$2,SQRT($C$4),0),0)</f>
        <v>0</v>
      </c>
      <c r="Q29" s="1">
        <f>IF(O29&lt;=alternative_less!C$10,NORMDIST(O29,$C$2,SQRT($C$4),0),0)</f>
        <v>1.1991753475267697E-5</v>
      </c>
      <c r="R29" s="4">
        <f>IF(O29&gt;alternative_less!C$10,NORMDIST(O29,$C$3,SQRT($C$4),0),0)</f>
        <v>0</v>
      </c>
      <c r="S29" s="4">
        <f>IF(O29&lt;=alternative_less!C$10,NORMDIST(O29,$C$3,SQRT($C$4),0),0)</f>
        <v>2.4979710720207628E-2</v>
      </c>
      <c r="T29" s="4">
        <f>IF(AND(ABS(O29-alternative_less!C$10)&lt;computations!C$7,T28=0),computations!W$6,0)</f>
        <v>0</v>
      </c>
      <c r="U29" s="4">
        <f>IF(AND(ABS(O29-C$2)&lt;computations!C$7,U28=0),computations!W$6,0)</f>
        <v>0</v>
      </c>
      <c r="V29" s="4">
        <f>IF(AND(ABS(O29-C$3)&lt;computations!C$7,V28=0),computations!W$6,0)</f>
        <v>0</v>
      </c>
    </row>
    <row r="30" spans="5:22" x14ac:dyDescent="0.2">
      <c r="E30" s="1">
        <f t="shared" si="0"/>
        <v>43.831999999999951</v>
      </c>
      <c r="F30" s="1">
        <f>IF(E30&lt;alternative_greater!$C$10,NORMDIST(E30,$B$2,SQRT($B$4),0),0)</f>
        <v>2.6045450920393513E-2</v>
      </c>
      <c r="G30" s="1">
        <f>IF(E30&gt;=alternative_greater!$C$10,NORMDIST(E30,$B$2,SQRT($B$4),0),0)</f>
        <v>0</v>
      </c>
      <c r="H30" s="4">
        <f>IF(E30&lt;alternative_greater!$C$10,NORMDIST(E30,$B$3,SQRT($B$4),0),0)</f>
        <v>1.2992839566749252E-5</v>
      </c>
      <c r="I30" s="4">
        <f>IF(E30&gt;=alternative_greater!$C$10,NORMDIST(E30,$B$3,SQRT($B$4),0),0)</f>
        <v>0</v>
      </c>
      <c r="J30" s="4">
        <f>IF(AND(ABS(E30-alternative_greater!C$10)&lt;computations!B$7,J29=0),computations!M$6,0)</f>
        <v>0</v>
      </c>
      <c r="K30" s="4">
        <f>IF(AND(ABS(E30-B$2)&lt;computations!B$7,K29=0),computations!M$6,0)</f>
        <v>0</v>
      </c>
      <c r="L30" s="4">
        <f>IF(AND(ABS(E30-B$3)&lt;computations!B$7,L29=0),computations!M$6,0)</f>
        <v>0</v>
      </c>
      <c r="O30" s="1">
        <f t="shared" si="1"/>
        <v>43.831999999999951</v>
      </c>
      <c r="P30" s="1">
        <f>IF(O30&gt;alternative_less!C$10,NORMDIST(O30,$C$2,SQRT($C$4),0),0)</f>
        <v>0</v>
      </c>
      <c r="Q30" s="1">
        <f>IF(O30&lt;=alternative_less!C$10,NORMDIST(O30,$C$2,SQRT($C$4),0),0)</f>
        <v>1.2992839566749252E-5</v>
      </c>
      <c r="R30" s="4">
        <f>IF(O30&gt;alternative_less!C$10,NORMDIST(O30,$C$3,SQRT($C$4),0),0)</f>
        <v>0</v>
      </c>
      <c r="S30" s="4">
        <f>IF(O30&lt;=alternative_less!C$10,NORMDIST(O30,$C$3,SQRT($C$4),0),0)</f>
        <v>2.6045450920393513E-2</v>
      </c>
      <c r="T30" s="4">
        <f>IF(AND(ABS(O30-alternative_less!C$10)&lt;computations!C$7,T29=0),computations!W$6,0)</f>
        <v>0</v>
      </c>
      <c r="U30" s="4">
        <f>IF(AND(ABS(O30-C$2)&lt;computations!C$7,U29=0),computations!W$6,0)</f>
        <v>0</v>
      </c>
      <c r="V30" s="4">
        <f>IF(AND(ABS(O30-C$3)&lt;computations!C$7,V29=0),computations!W$6,0)</f>
        <v>0</v>
      </c>
    </row>
    <row r="31" spans="5:22" x14ac:dyDescent="0.2">
      <c r="E31" s="1">
        <f t="shared" si="0"/>
        <v>43.847999999999949</v>
      </c>
      <c r="F31" s="1">
        <f>IF(E31&lt;alternative_greater!$C$10,NORMDIST(E31,$B$2,SQRT($B$4),0),0)</f>
        <v>2.7148318864167402E-2</v>
      </c>
      <c r="G31" s="1">
        <f>IF(E31&gt;=alternative_greater!$C$10,NORMDIST(E31,$B$2,SQRT($B$4),0),0)</f>
        <v>0</v>
      </c>
      <c r="H31" s="4">
        <f>IF(E31&lt;alternative_greater!$C$10,NORMDIST(E31,$B$3,SQRT($B$4),0),0)</f>
        <v>1.4073173593522573E-5</v>
      </c>
      <c r="I31" s="4">
        <f>IF(E31&gt;=alternative_greater!$C$10,NORMDIST(E31,$B$3,SQRT($B$4),0),0)</f>
        <v>0</v>
      </c>
      <c r="J31" s="4">
        <f>IF(AND(ABS(E31-alternative_greater!C$10)&lt;computations!B$7,J30=0),computations!M$6,0)</f>
        <v>0</v>
      </c>
      <c r="K31" s="4">
        <f>IF(AND(ABS(E31-B$2)&lt;computations!B$7,K30=0),computations!M$6,0)</f>
        <v>0</v>
      </c>
      <c r="L31" s="4">
        <f>IF(AND(ABS(E31-B$3)&lt;computations!B$7,L30=0),computations!M$6,0)</f>
        <v>0</v>
      </c>
      <c r="O31" s="1">
        <f t="shared" si="1"/>
        <v>43.847999999999949</v>
      </c>
      <c r="P31" s="1">
        <f>IF(O31&gt;alternative_less!C$10,NORMDIST(O31,$C$2,SQRT($C$4),0),0)</f>
        <v>0</v>
      </c>
      <c r="Q31" s="1">
        <f>IF(O31&lt;=alternative_less!C$10,NORMDIST(O31,$C$2,SQRT($C$4),0),0)</f>
        <v>1.4073173593522573E-5</v>
      </c>
      <c r="R31" s="4">
        <f>IF(O31&gt;alternative_less!C$10,NORMDIST(O31,$C$3,SQRT($C$4),0),0)</f>
        <v>0</v>
      </c>
      <c r="S31" s="4">
        <f>IF(O31&lt;=alternative_less!C$10,NORMDIST(O31,$C$3,SQRT($C$4),0),0)</f>
        <v>2.7148318864167402E-2</v>
      </c>
      <c r="T31" s="4">
        <f>IF(AND(ABS(O31-alternative_less!C$10)&lt;computations!C$7,T30=0),computations!W$6,0)</f>
        <v>0</v>
      </c>
      <c r="U31" s="4">
        <f>IF(AND(ABS(O31-C$2)&lt;computations!C$7,U30=0),computations!W$6,0)</f>
        <v>0</v>
      </c>
      <c r="V31" s="4">
        <f>IF(AND(ABS(O31-C$3)&lt;computations!C$7,V30=0),computations!W$6,0)</f>
        <v>0</v>
      </c>
    </row>
    <row r="32" spans="5:22" x14ac:dyDescent="0.2">
      <c r="E32" s="1">
        <f t="shared" si="0"/>
        <v>43.863999999999947</v>
      </c>
      <c r="F32" s="1">
        <f>IF(E32&lt;alternative_greater!$C$10,NORMDIST(E32,$B$2,SQRT($B$4),0),0)</f>
        <v>2.8289194845830794E-2</v>
      </c>
      <c r="G32" s="1">
        <f>IF(E32&gt;=alternative_greater!$C$10,NORMDIST(E32,$B$2,SQRT($B$4),0),0)</f>
        <v>0</v>
      </c>
      <c r="H32" s="4">
        <f>IF(E32&lt;alternative_greater!$C$10,NORMDIST(E32,$B$3,SQRT($B$4),0),0)</f>
        <v>1.5238653649636715E-5</v>
      </c>
      <c r="I32" s="4">
        <f>IF(E32&gt;=alternative_greater!$C$10,NORMDIST(E32,$B$3,SQRT($B$4),0),0)</f>
        <v>0</v>
      </c>
      <c r="J32" s="4">
        <f>IF(AND(ABS(E32-alternative_greater!C$10)&lt;computations!B$7,J31=0),computations!M$6,0)</f>
        <v>0</v>
      </c>
      <c r="K32" s="4">
        <f>IF(AND(ABS(E32-B$2)&lt;computations!B$7,K31=0),computations!M$6,0)</f>
        <v>0</v>
      </c>
      <c r="L32" s="4">
        <f>IF(AND(ABS(E32-B$3)&lt;computations!B$7,L31=0),computations!M$6,0)</f>
        <v>0</v>
      </c>
      <c r="O32" s="1">
        <f t="shared" si="1"/>
        <v>43.863999999999947</v>
      </c>
      <c r="P32" s="1">
        <f>IF(O32&gt;alternative_less!C$10,NORMDIST(O32,$C$2,SQRT($C$4),0),0)</f>
        <v>0</v>
      </c>
      <c r="Q32" s="1">
        <f>IF(O32&lt;=alternative_less!C$10,NORMDIST(O32,$C$2,SQRT($C$4),0),0)</f>
        <v>1.5238653649636715E-5</v>
      </c>
      <c r="R32" s="4">
        <f>IF(O32&gt;alternative_less!C$10,NORMDIST(O32,$C$3,SQRT($C$4),0),0)</f>
        <v>0</v>
      </c>
      <c r="S32" s="4">
        <f>IF(O32&lt;=alternative_less!C$10,NORMDIST(O32,$C$3,SQRT($C$4),0),0)</f>
        <v>2.8289194845830794E-2</v>
      </c>
      <c r="T32" s="4">
        <f>IF(AND(ABS(O32-alternative_less!C$10)&lt;computations!C$7,T31=0),computations!W$6,0)</f>
        <v>0</v>
      </c>
      <c r="U32" s="4">
        <f>IF(AND(ABS(O32-C$2)&lt;computations!C$7,U31=0),computations!W$6,0)</f>
        <v>0</v>
      </c>
      <c r="V32" s="4">
        <f>IF(AND(ABS(O32-C$3)&lt;computations!C$7,V31=0),computations!W$6,0)</f>
        <v>0</v>
      </c>
    </row>
    <row r="33" spans="2:22" x14ac:dyDescent="0.2">
      <c r="E33" s="1">
        <f t="shared" si="0"/>
        <v>43.879999999999946</v>
      </c>
      <c r="F33" s="1">
        <f>IF(E33&lt;alternative_greater!$C$10,NORMDIST(E33,$B$2,SQRT($B$4),0),0)</f>
        <v>2.9468960535538317E-2</v>
      </c>
      <c r="G33" s="1">
        <f>IF(E33&gt;=alternative_greater!$C$10,NORMDIST(E33,$B$2,SQRT($B$4),0),0)</f>
        <v>0</v>
      </c>
      <c r="H33" s="4">
        <f>IF(E33&lt;alternative_greater!$C$10,NORMDIST(E33,$B$3,SQRT($B$4),0),0)</f>
        <v>1.6495585557750898E-5</v>
      </c>
      <c r="I33" s="4">
        <f>IF(E33&gt;=alternative_greater!$C$10,NORMDIST(E33,$B$3,SQRT($B$4),0),0)</f>
        <v>0</v>
      </c>
      <c r="J33" s="4">
        <f>IF(AND(ABS(E33-alternative_greater!C$10)&lt;computations!B$7,J32=0),computations!M$6,0)</f>
        <v>0</v>
      </c>
      <c r="K33" s="4">
        <f>IF(AND(ABS(E33-B$2)&lt;computations!B$7,K32=0),computations!M$6,0)</f>
        <v>0</v>
      </c>
      <c r="L33" s="4">
        <f>IF(AND(ABS(E33-B$3)&lt;computations!B$7,L32=0),computations!M$6,0)</f>
        <v>0</v>
      </c>
      <c r="O33" s="1">
        <f t="shared" si="1"/>
        <v>43.879999999999946</v>
      </c>
      <c r="P33" s="1">
        <f>IF(O33&gt;alternative_less!C$10,NORMDIST(O33,$C$2,SQRT($C$4),0),0)</f>
        <v>0</v>
      </c>
      <c r="Q33" s="1">
        <f>IF(O33&lt;=alternative_less!C$10,NORMDIST(O33,$C$2,SQRT($C$4),0),0)</f>
        <v>1.6495585557750898E-5</v>
      </c>
      <c r="R33" s="4">
        <f>IF(O33&gt;alternative_less!C$10,NORMDIST(O33,$C$3,SQRT($C$4),0),0)</f>
        <v>0</v>
      </c>
      <c r="S33" s="4">
        <f>IF(O33&lt;=alternative_less!C$10,NORMDIST(O33,$C$3,SQRT($C$4),0),0)</f>
        <v>2.9468960535538317E-2</v>
      </c>
      <c r="T33" s="4">
        <f>IF(AND(ABS(O33-alternative_less!C$10)&lt;computations!C$7,T32=0),computations!W$6,0)</f>
        <v>0</v>
      </c>
      <c r="U33" s="4">
        <f>IF(AND(ABS(O33-C$2)&lt;computations!C$7,U32=0),computations!W$6,0)</f>
        <v>0</v>
      </c>
      <c r="V33" s="4">
        <f>IF(AND(ABS(O33-C$3)&lt;computations!C$7,V32=0),computations!W$6,0)</f>
        <v>0</v>
      </c>
    </row>
    <row r="34" spans="2:22" x14ac:dyDescent="0.2">
      <c r="E34" s="1">
        <f t="shared" si="0"/>
        <v>43.895999999999944</v>
      </c>
      <c r="F34" s="1">
        <f>IF(E34&lt;alternative_greater!$C$10,NORMDIST(E34,$B$2,SQRT($B$4),0),0)</f>
        <v>3.0688497931363367E-2</v>
      </c>
      <c r="G34" s="1">
        <f>IF(E34&gt;=alternative_greater!$C$10,NORMDIST(E34,$B$2,SQRT($B$4),0),0)</f>
        <v>0</v>
      </c>
      <c r="H34" s="4">
        <f>IF(E34&lt;alternative_greater!$C$10,NORMDIST(E34,$B$3,SQRT($B$4),0),0)</f>
        <v>1.7850708568575366E-5</v>
      </c>
      <c r="I34" s="4">
        <f>IF(E34&gt;=alternative_greater!$C$10,NORMDIST(E34,$B$3,SQRT($B$4),0),0)</f>
        <v>0</v>
      </c>
      <c r="J34" s="4">
        <f>IF(AND(ABS(E34-alternative_greater!C$10)&lt;computations!B$7,J33=0),computations!M$6,0)</f>
        <v>0</v>
      </c>
      <c r="K34" s="4">
        <f>IF(AND(ABS(E34-B$2)&lt;computations!B$7,K33=0),computations!M$6,0)</f>
        <v>0</v>
      </c>
      <c r="L34" s="4">
        <f>IF(AND(ABS(E34-B$3)&lt;computations!B$7,L33=0),computations!M$6,0)</f>
        <v>0</v>
      </c>
      <c r="O34" s="1">
        <f t="shared" si="1"/>
        <v>43.895999999999944</v>
      </c>
      <c r="P34" s="1">
        <f>IF(O34&gt;alternative_less!C$10,NORMDIST(O34,$C$2,SQRT($C$4),0),0)</f>
        <v>0</v>
      </c>
      <c r="Q34" s="1">
        <f>IF(O34&lt;=alternative_less!C$10,NORMDIST(O34,$C$2,SQRT($C$4),0),0)</f>
        <v>1.7850708568575366E-5</v>
      </c>
      <c r="R34" s="4">
        <f>IF(O34&gt;alternative_less!C$10,NORMDIST(O34,$C$3,SQRT($C$4),0),0)</f>
        <v>0</v>
      </c>
      <c r="S34" s="4">
        <f>IF(O34&lt;=alternative_less!C$10,NORMDIST(O34,$C$3,SQRT($C$4),0),0)</f>
        <v>3.0688497931363367E-2</v>
      </c>
      <c r="T34" s="4">
        <f>IF(AND(ABS(O34-alternative_less!C$10)&lt;computations!C$7,T33=0),computations!W$6,0)</f>
        <v>0</v>
      </c>
      <c r="U34" s="4">
        <f>IF(AND(ABS(O34-C$2)&lt;computations!C$7,U33=0),computations!W$6,0)</f>
        <v>0</v>
      </c>
      <c r="V34" s="4">
        <f>IF(AND(ABS(O34-C$3)&lt;computations!C$7,V33=0),computations!W$6,0)</f>
        <v>0</v>
      </c>
    </row>
    <row r="35" spans="2:22" x14ac:dyDescent="0.2">
      <c r="E35" s="1">
        <f t="shared" si="0"/>
        <v>43.911999999999942</v>
      </c>
      <c r="F35" s="1">
        <f>IF(E35&lt;alternative_greater!$C$10,NORMDIST(E35,$B$2,SQRT($B$4),0),0)</f>
        <v>3.1948688266984424E-2</v>
      </c>
      <c r="G35" s="1">
        <f>IF(E35&gt;=alternative_greater!$C$10,NORMDIST(E35,$B$2,SQRT($B$4),0),0)</f>
        <v>0</v>
      </c>
      <c r="H35" s="4">
        <f>IF(E35&lt;alternative_greater!$C$10,NORMDIST(E35,$B$3,SQRT($B$4),0),0)</f>
        <v>1.9311222491379099E-5</v>
      </c>
      <c r="I35" s="4">
        <f>IF(E35&gt;=alternative_greater!$C$10,NORMDIST(E35,$B$3,SQRT($B$4),0),0)</f>
        <v>0</v>
      </c>
      <c r="J35" s="4">
        <f>IF(AND(ABS(E35-alternative_greater!C$10)&lt;computations!B$7,J34=0),computations!M$6,0)</f>
        <v>0</v>
      </c>
      <c r="K35" s="4">
        <f>IF(AND(ABS(E35-B$2)&lt;computations!B$7,K34=0),computations!M$6,0)</f>
        <v>0</v>
      </c>
      <c r="L35" s="4">
        <f>IF(AND(ABS(E35-B$3)&lt;computations!B$7,L34=0),computations!M$6,0)</f>
        <v>0</v>
      </c>
      <c r="O35" s="1">
        <f t="shared" si="1"/>
        <v>43.911999999999942</v>
      </c>
      <c r="P35" s="1">
        <f>IF(O35&gt;alternative_less!C$10,NORMDIST(O35,$C$2,SQRT($C$4),0),0)</f>
        <v>0</v>
      </c>
      <c r="Q35" s="1">
        <f>IF(O35&lt;=alternative_less!C$10,NORMDIST(O35,$C$2,SQRT($C$4),0),0)</f>
        <v>1.9311222491379099E-5</v>
      </c>
      <c r="R35" s="4">
        <f>IF(O35&gt;alternative_less!C$10,NORMDIST(O35,$C$3,SQRT($C$4),0),0)</f>
        <v>0</v>
      </c>
      <c r="S35" s="4">
        <f>IF(O35&lt;=alternative_less!C$10,NORMDIST(O35,$C$3,SQRT($C$4),0),0)</f>
        <v>3.1948688266984424E-2</v>
      </c>
      <c r="T35" s="4">
        <f>IF(AND(ABS(O35-alternative_less!C$10)&lt;computations!C$7,T34=0),computations!W$6,0)</f>
        <v>0</v>
      </c>
      <c r="U35" s="4">
        <f>IF(AND(ABS(O35-C$2)&lt;computations!C$7,U34=0),computations!W$6,0)</f>
        <v>0</v>
      </c>
      <c r="V35" s="4">
        <f>IF(AND(ABS(O35-C$3)&lt;computations!C$7,V34=0),computations!W$6,0)</f>
        <v>0</v>
      </c>
    </row>
    <row r="36" spans="2:22" x14ac:dyDescent="0.2">
      <c r="E36" s="1">
        <f t="shared" si="0"/>
        <v>43.92799999999994</v>
      </c>
      <c r="F36" s="1">
        <f>IF(E36&lt;alternative_greater!$C$10,NORMDIST(E36,$B$2,SQRT($B$4),0),0)</f>
        <v>3.325041087519693E-2</v>
      </c>
      <c r="G36" s="1">
        <f>IF(E36&gt;=alternative_greater!$C$10,NORMDIST(E36,$B$2,SQRT($B$4),0),0)</f>
        <v>0</v>
      </c>
      <c r="H36" s="4">
        <f>IF(E36&lt;alternative_greater!$C$10,NORMDIST(E36,$B$3,SQRT($B$4),0),0)</f>
        <v>2.0884816321559058E-5</v>
      </c>
      <c r="I36" s="4">
        <f>IF(E36&gt;=alternative_greater!$C$10,NORMDIST(E36,$B$3,SQRT($B$4),0),0)</f>
        <v>0</v>
      </c>
      <c r="J36" s="4">
        <f>IF(AND(ABS(E36-alternative_greater!C$10)&lt;computations!B$7,J35=0),computations!M$6,0)</f>
        <v>0</v>
      </c>
      <c r="K36" s="4">
        <f>IF(AND(ABS(E36-B$2)&lt;computations!B$7,K35=0),computations!M$6,0)</f>
        <v>0</v>
      </c>
      <c r="L36" s="4">
        <f>IF(AND(ABS(E36-B$3)&lt;computations!B$7,L35=0),computations!M$6,0)</f>
        <v>0</v>
      </c>
      <c r="O36" s="1">
        <f t="shared" si="1"/>
        <v>43.92799999999994</v>
      </c>
      <c r="P36" s="1">
        <f>IF(O36&gt;alternative_less!C$10,NORMDIST(O36,$C$2,SQRT($C$4),0),0)</f>
        <v>0</v>
      </c>
      <c r="Q36" s="1">
        <f>IF(O36&lt;=alternative_less!C$10,NORMDIST(O36,$C$2,SQRT($C$4),0),0)</f>
        <v>2.0884816321559058E-5</v>
      </c>
      <c r="R36" s="4">
        <f>IF(O36&gt;alternative_less!C$10,NORMDIST(O36,$C$3,SQRT($C$4),0),0)</f>
        <v>0</v>
      </c>
      <c r="S36" s="4">
        <f>IF(O36&lt;=alternative_less!C$10,NORMDIST(O36,$C$3,SQRT($C$4),0),0)</f>
        <v>3.325041087519693E-2</v>
      </c>
      <c r="T36" s="4">
        <f>IF(AND(ABS(O36-alternative_less!C$10)&lt;computations!C$7,T35=0),computations!W$6,0)</f>
        <v>0</v>
      </c>
      <c r="U36" s="4">
        <f>IF(AND(ABS(O36-C$2)&lt;computations!C$7,U35=0),computations!W$6,0)</f>
        <v>0</v>
      </c>
      <c r="V36" s="4">
        <f>IF(AND(ABS(O36-C$3)&lt;computations!C$7,V35=0),computations!W$6,0)</f>
        <v>0</v>
      </c>
    </row>
    <row r="37" spans="2:22" x14ac:dyDescent="0.2">
      <c r="E37" s="1">
        <f t="shared" si="0"/>
        <v>43.943999999999939</v>
      </c>
      <c r="F37" s="1">
        <f>IF(E37&lt;alternative_greater!$C$10,NORMDIST(E37,$B$2,SQRT($B$4),0),0)</f>
        <v>3.4594542007559161E-2</v>
      </c>
      <c r="G37" s="1">
        <f>IF(E37&gt;=alternative_greater!$C$10,NORMDIST(E37,$B$2,SQRT($B$4),0),0)</f>
        <v>0</v>
      </c>
      <c r="H37" s="4">
        <f>IF(E37&lt;alternative_greater!$C$10,NORMDIST(E37,$B$3,SQRT($B$4),0),0)</f>
        <v>2.2579698433350795E-5</v>
      </c>
      <c r="I37" s="4">
        <f>IF(E37&gt;=alternative_greater!$C$10,NORMDIST(E37,$B$3,SQRT($B$4),0),0)</f>
        <v>0</v>
      </c>
      <c r="J37" s="4">
        <f>IF(AND(ABS(E37-alternative_greater!C$10)&lt;computations!B$7,J36=0),computations!M$6,0)</f>
        <v>0</v>
      </c>
      <c r="K37" s="4">
        <f>IF(AND(ABS(E37-B$2)&lt;computations!B$7,K36=0),computations!M$6,0)</f>
        <v>0</v>
      </c>
      <c r="L37" s="4">
        <f>IF(AND(ABS(E37-B$3)&lt;computations!B$7,L36=0),computations!M$6,0)</f>
        <v>0</v>
      </c>
      <c r="O37" s="1">
        <f t="shared" si="1"/>
        <v>43.943999999999939</v>
      </c>
      <c r="P37" s="1">
        <f>IF(O37&gt;alternative_less!C$10,NORMDIST(O37,$C$2,SQRT($C$4),0),0)</f>
        <v>0</v>
      </c>
      <c r="Q37" s="1">
        <f>IF(O37&lt;=alternative_less!C$10,NORMDIST(O37,$C$2,SQRT($C$4),0),0)</f>
        <v>2.2579698433350795E-5</v>
      </c>
      <c r="R37" s="4">
        <f>IF(O37&gt;alternative_less!C$10,NORMDIST(O37,$C$3,SQRT($C$4),0),0)</f>
        <v>0</v>
      </c>
      <c r="S37" s="4">
        <f>IF(O37&lt;=alternative_less!C$10,NORMDIST(O37,$C$3,SQRT($C$4),0),0)</f>
        <v>3.4594542007559161E-2</v>
      </c>
      <c r="T37" s="4">
        <f>IF(AND(ABS(O37-alternative_less!C$10)&lt;computations!C$7,T36=0),computations!W$6,0)</f>
        <v>0</v>
      </c>
      <c r="U37" s="4">
        <f>IF(AND(ABS(O37-C$2)&lt;computations!C$7,U36=0),computations!W$6,0)</f>
        <v>0</v>
      </c>
      <c r="V37" s="4">
        <f>IF(AND(ABS(O37-C$3)&lt;computations!C$7,V36=0),computations!W$6,0)</f>
        <v>0</v>
      </c>
    </row>
    <row r="38" spans="2:22" x14ac:dyDescent="0.2">
      <c r="E38" s="1">
        <f t="shared" si="0"/>
        <v>43.959999999999937</v>
      </c>
      <c r="F38" s="1">
        <f>IF(E38&lt;alternative_greater!$C$10,NORMDIST(E38,$B$2,SQRT($B$4),0),0)</f>
        <v>3.5981953610591172E-2</v>
      </c>
      <c r="G38" s="1">
        <f>IF(E38&gt;=alternative_greater!$C$10,NORMDIST(E38,$B$2,SQRT($B$4),0),0)</f>
        <v>0</v>
      </c>
      <c r="H38" s="4">
        <f>IF(E38&lt;alternative_greater!$C$10,NORMDIST(E38,$B$3,SQRT($B$4),0),0)</f>
        <v>2.4404628407836799E-5</v>
      </c>
      <c r="I38" s="4">
        <f>IF(E38&gt;=alternative_greater!$C$10,NORMDIST(E38,$B$3,SQRT($B$4),0),0)</f>
        <v>0</v>
      </c>
      <c r="J38" s="4">
        <f>IF(AND(ABS(E38-alternative_greater!C$10)&lt;computations!B$7,J37=0),computations!M$6,0)</f>
        <v>0</v>
      </c>
      <c r="K38" s="4">
        <f>IF(AND(ABS(E38-B$2)&lt;computations!B$7,K37=0),computations!M$6,0)</f>
        <v>0</v>
      </c>
      <c r="L38" s="4">
        <f>IF(AND(ABS(E38-B$3)&lt;computations!B$7,L37=0),computations!M$6,0)</f>
        <v>0</v>
      </c>
      <c r="O38" s="1">
        <f t="shared" si="1"/>
        <v>43.959999999999937</v>
      </c>
      <c r="P38" s="1">
        <f>IF(O38&gt;alternative_less!C$10,NORMDIST(O38,$C$2,SQRT($C$4),0),0)</f>
        <v>0</v>
      </c>
      <c r="Q38" s="1">
        <f>IF(O38&lt;=alternative_less!C$10,NORMDIST(O38,$C$2,SQRT($C$4),0),0)</f>
        <v>2.4404628407836799E-5</v>
      </c>
      <c r="R38" s="4">
        <f>IF(O38&gt;alternative_less!C$10,NORMDIST(O38,$C$3,SQRT($C$4),0),0)</f>
        <v>0</v>
      </c>
      <c r="S38" s="4">
        <f>IF(O38&lt;=alternative_less!C$10,NORMDIST(O38,$C$3,SQRT($C$4),0),0)</f>
        <v>3.5981953610591172E-2</v>
      </c>
      <c r="T38" s="4">
        <f>IF(AND(ABS(O38-alternative_less!C$10)&lt;computations!C$7,T37=0),computations!W$6,0)</f>
        <v>0</v>
      </c>
      <c r="U38" s="4">
        <f>IF(AND(ABS(O38-C$2)&lt;computations!C$7,U37=0),computations!W$6,0)</f>
        <v>0</v>
      </c>
      <c r="V38" s="4">
        <f>IF(AND(ABS(O38-C$3)&lt;computations!C$7,V37=0),computations!W$6,0)</f>
        <v>0</v>
      </c>
    </row>
    <row r="39" spans="2:22" x14ac:dyDescent="0.2">
      <c r="E39" s="1">
        <f t="shared" si="0"/>
        <v>43.975999999999935</v>
      </c>
      <c r="F39" s="1">
        <f>IF(E39&lt;alternative_greater!$C$10,NORMDIST(E39,$B$2,SQRT($B$4),0),0)</f>
        <v>3.7413512059056478E-2</v>
      </c>
      <c r="G39" s="1">
        <f>IF(E39&gt;=alternative_greater!$C$10,NORMDIST(E39,$B$2,SQRT($B$4),0),0)</f>
        <v>0</v>
      </c>
      <c r="H39" s="4">
        <f>IF(E39&lt;alternative_greater!$C$10,NORMDIST(E39,$B$3,SQRT($B$4),0),0)</f>
        <v>2.6368950568482931E-5</v>
      </c>
      <c r="I39" s="4">
        <f>IF(E39&gt;=alternative_greater!$C$10,NORMDIST(E39,$B$3,SQRT($B$4),0),0)</f>
        <v>0</v>
      </c>
      <c r="J39" s="4">
        <f>IF(AND(ABS(E39-alternative_greater!C$10)&lt;computations!B$7,J38=0),computations!M$6,0)</f>
        <v>0</v>
      </c>
      <c r="K39" s="4">
        <f>IF(AND(ABS(E39-B$2)&lt;computations!B$7,K38=0),computations!M$6,0)</f>
        <v>0</v>
      </c>
      <c r="L39" s="4">
        <f>IF(AND(ABS(E39-B$3)&lt;computations!B$7,L38=0),computations!M$6,0)</f>
        <v>0</v>
      </c>
      <c r="O39" s="1">
        <f t="shared" si="1"/>
        <v>43.975999999999935</v>
      </c>
      <c r="P39" s="1">
        <f>IF(O39&gt;alternative_less!C$10,NORMDIST(O39,$C$2,SQRT($C$4),0),0)</f>
        <v>0</v>
      </c>
      <c r="Q39" s="1">
        <f>IF(O39&lt;=alternative_less!C$10,NORMDIST(O39,$C$2,SQRT($C$4),0),0)</f>
        <v>2.6368950568482931E-5</v>
      </c>
      <c r="R39" s="4">
        <f>IF(O39&gt;alternative_less!C$10,NORMDIST(O39,$C$3,SQRT($C$4),0),0)</f>
        <v>0</v>
      </c>
      <c r="S39" s="4">
        <f>IF(O39&lt;=alternative_less!C$10,NORMDIST(O39,$C$3,SQRT($C$4),0),0)</f>
        <v>3.7413512059056478E-2</v>
      </c>
      <c r="T39" s="4">
        <f>IF(AND(ABS(O39-alternative_less!C$10)&lt;computations!C$7,T38=0),computations!W$6,0)</f>
        <v>0</v>
      </c>
      <c r="U39" s="4">
        <f>IF(AND(ABS(O39-C$2)&lt;computations!C$7,U38=0),computations!W$6,0)</f>
        <v>0</v>
      </c>
      <c r="V39" s="4">
        <f>IF(AND(ABS(O39-C$3)&lt;computations!C$7,V38=0),computations!W$6,0)</f>
        <v>0</v>
      </c>
    </row>
    <row r="40" spans="2:22" x14ac:dyDescent="0.2">
      <c r="E40" s="1">
        <f t="shared" si="0"/>
        <v>43.991999999999933</v>
      </c>
      <c r="F40" s="1">
        <f>IF(E40&lt;alternative_greater!$C$10,NORMDIST(E40,$B$2,SQRT($B$4),0),0)</f>
        <v>3.8890076846973577E-2</v>
      </c>
      <c r="G40" s="1">
        <f>IF(E40&gt;=alternative_greater!$C$10,NORMDIST(E40,$B$2,SQRT($B$4),0),0)</f>
        <v>0</v>
      </c>
      <c r="H40" s="4">
        <f>IF(E40&lt;alternative_greater!$C$10,NORMDIST(E40,$B$3,SQRT($B$4),0),0)</f>
        <v>2.8482629298485639E-5</v>
      </c>
      <c r="I40" s="4">
        <f>IF(E40&gt;=alternative_greater!$C$10,NORMDIST(E40,$B$3,SQRT($B$4),0),0)</f>
        <v>0</v>
      </c>
      <c r="J40" s="4">
        <f>IF(AND(ABS(E40-alternative_greater!C$10)&lt;computations!B$7,J39=0),computations!M$6,0)</f>
        <v>0</v>
      </c>
      <c r="K40" s="4">
        <f>IF(AND(ABS(E40-B$2)&lt;computations!B$7,K39=0),computations!M$6,0)</f>
        <v>0</v>
      </c>
      <c r="L40" s="4">
        <f>IF(AND(ABS(E40-B$3)&lt;computations!B$7,L39=0),computations!M$6,0)</f>
        <v>0</v>
      </c>
      <c r="O40" s="1">
        <f t="shared" si="1"/>
        <v>43.991999999999933</v>
      </c>
      <c r="P40" s="1">
        <f>IF(O40&gt;alternative_less!C$10,NORMDIST(O40,$C$2,SQRT($C$4),0),0)</f>
        <v>0</v>
      </c>
      <c r="Q40" s="1">
        <f>IF(O40&lt;=alternative_less!C$10,NORMDIST(O40,$C$2,SQRT($C$4),0),0)</f>
        <v>2.8482629298485639E-5</v>
      </c>
      <c r="R40" s="4">
        <f>IF(O40&gt;alternative_less!C$10,NORMDIST(O40,$C$3,SQRT($C$4),0),0)</f>
        <v>0</v>
      </c>
      <c r="S40" s="4">
        <f>IF(O40&lt;=alternative_less!C$10,NORMDIST(O40,$C$3,SQRT($C$4),0),0)</f>
        <v>3.8890076846973577E-2</v>
      </c>
      <c r="T40" s="4">
        <f>IF(AND(ABS(O40-alternative_less!C$10)&lt;computations!C$7,T39=0),computations!W$6,0)</f>
        <v>0</v>
      </c>
      <c r="U40" s="4">
        <f>IF(AND(ABS(O40-C$2)&lt;computations!C$7,U39=0),computations!W$6,0)</f>
        <v>0</v>
      </c>
      <c r="V40" s="4">
        <f>IF(AND(ABS(O40-C$3)&lt;computations!C$7,V39=0),computations!W$6,0)</f>
        <v>0</v>
      </c>
    </row>
    <row r="41" spans="2:22" x14ac:dyDescent="0.2">
      <c r="E41" s="1">
        <f t="shared" si="0"/>
        <v>44.007999999999932</v>
      </c>
      <c r="F41" s="1">
        <f>IF(E41&lt;alternative_greater!$C$10,NORMDIST(E41,$B$2,SQRT($B$4),0),0)</f>
        <v>4.0412499237122222E-2</v>
      </c>
      <c r="G41" s="1">
        <f>IF(E41&gt;=alternative_greater!$C$10,NORMDIST(E41,$B$2,SQRT($B$4),0),0)</f>
        <v>0</v>
      </c>
      <c r="H41" s="4">
        <f>IF(E41&lt;alternative_greater!$C$10,NORMDIST(E41,$B$3,SQRT($B$4),0),0)</f>
        <v>3.0756286216246899E-5</v>
      </c>
      <c r="I41" s="4">
        <f>IF(E41&gt;=alternative_greater!$C$10,NORMDIST(E41,$B$3,SQRT($B$4),0),0)</f>
        <v>0</v>
      </c>
      <c r="J41" s="4">
        <f>IF(AND(ABS(E41-alternative_greater!C$10)&lt;computations!B$7,J40=0),computations!M$6,0)</f>
        <v>0</v>
      </c>
      <c r="K41" s="4">
        <f>IF(AND(ABS(E41-B$2)&lt;computations!B$7,K40=0),computations!M$6,0)</f>
        <v>0</v>
      </c>
      <c r="L41" s="4">
        <f>IF(AND(ABS(E41-B$3)&lt;computations!B$7,L40=0),computations!M$6,0)</f>
        <v>0</v>
      </c>
      <c r="O41" s="1">
        <f t="shared" si="1"/>
        <v>44.007999999999932</v>
      </c>
      <c r="P41" s="1">
        <f>IF(O41&gt;alternative_less!C$10,NORMDIST(O41,$C$2,SQRT($C$4),0),0)</f>
        <v>0</v>
      </c>
      <c r="Q41" s="1">
        <f>IF(O41&lt;=alternative_less!C$10,NORMDIST(O41,$C$2,SQRT($C$4),0),0)</f>
        <v>3.0756286216246899E-5</v>
      </c>
      <c r="R41" s="4">
        <f>IF(O41&gt;alternative_less!C$10,NORMDIST(O41,$C$3,SQRT($C$4),0),0)</f>
        <v>0</v>
      </c>
      <c r="S41" s="4">
        <f>IF(O41&lt;=alternative_less!C$10,NORMDIST(O41,$C$3,SQRT($C$4),0),0)</f>
        <v>4.0412499237122222E-2</v>
      </c>
      <c r="T41" s="4">
        <f>IF(AND(ABS(O41-alternative_less!C$10)&lt;computations!C$7,T40=0),computations!W$6,0)</f>
        <v>0</v>
      </c>
      <c r="U41" s="4">
        <f>IF(AND(ABS(O41-C$2)&lt;computations!C$7,U40=0),computations!W$6,0)</f>
        <v>0</v>
      </c>
      <c r="V41" s="4">
        <f>IF(AND(ABS(O41-C$3)&lt;computations!C$7,V40=0),computations!W$6,0)</f>
        <v>0</v>
      </c>
    </row>
    <row r="42" spans="2:22" x14ac:dyDescent="0.2">
      <c r="E42" s="1">
        <f t="shared" si="0"/>
        <v>44.02399999999993</v>
      </c>
      <c r="F42" s="1">
        <f>IF(E42&lt;alternative_greater!$C$10,NORMDIST(E42,$B$2,SQRT($B$4),0),0)</f>
        <v>4.1981620869929986E-2</v>
      </c>
      <c r="G42" s="1">
        <f>IF(E42&gt;=alternative_greater!$C$10,NORMDIST(E42,$B$2,SQRT($B$4),0),0)</f>
        <v>0</v>
      </c>
      <c r="H42" s="4">
        <f>IF(E42&lt;alternative_greater!$C$10,NORMDIST(E42,$B$3,SQRT($B$4),0),0)</f>
        <v>3.3201239287291753E-5</v>
      </c>
      <c r="I42" s="4">
        <f>IF(E42&gt;=alternative_greater!$C$10,NORMDIST(E42,$B$3,SQRT($B$4),0),0)</f>
        <v>0</v>
      </c>
      <c r="J42" s="4">
        <f>IF(AND(ABS(E42-alternative_greater!C$10)&lt;computations!B$7,J41=0),computations!M$6,0)</f>
        <v>0</v>
      </c>
      <c r="K42" s="4">
        <f>IF(AND(ABS(E42-B$2)&lt;computations!B$7,K41=0),computations!M$6,0)</f>
        <v>0</v>
      </c>
      <c r="L42" s="4">
        <f>IF(AND(ABS(E42-B$3)&lt;computations!B$7,L41=0),computations!M$6,0)</f>
        <v>0</v>
      </c>
      <c r="O42" s="1">
        <f t="shared" si="1"/>
        <v>44.02399999999993</v>
      </c>
      <c r="P42" s="1">
        <f>IF(O42&gt;alternative_less!C$10,NORMDIST(O42,$C$2,SQRT($C$4),0),0)</f>
        <v>0</v>
      </c>
      <c r="Q42" s="1">
        <f>IF(O42&lt;=alternative_less!C$10,NORMDIST(O42,$C$2,SQRT($C$4),0),0)</f>
        <v>3.3201239287291753E-5</v>
      </c>
      <c r="R42" s="4">
        <f>IF(O42&gt;alternative_less!C$10,NORMDIST(O42,$C$3,SQRT($C$4),0),0)</f>
        <v>0</v>
      </c>
      <c r="S42" s="4">
        <f>IF(O42&lt;=alternative_less!C$10,NORMDIST(O42,$C$3,SQRT($C$4),0),0)</f>
        <v>4.1981620869929986E-2</v>
      </c>
      <c r="T42" s="4">
        <f>IF(AND(ABS(O42-alternative_less!C$10)&lt;computations!C$7,T41=0),computations!W$6,0)</f>
        <v>0</v>
      </c>
      <c r="U42" s="4">
        <f>IF(AND(ABS(O42-C$2)&lt;computations!C$7,U41=0),computations!W$6,0)</f>
        <v>0</v>
      </c>
      <c r="V42" s="4">
        <f>IF(AND(ABS(O42-C$3)&lt;computations!C$7,V41=0),computations!W$6,0)</f>
        <v>0</v>
      </c>
    </row>
    <row r="43" spans="2:22" x14ac:dyDescent="0.2">
      <c r="E43" s="1">
        <f t="shared" si="0"/>
        <v>44.039999999999928</v>
      </c>
      <c r="F43" s="1">
        <f>IF(E43&lt;alternative_greater!$C$10,NORMDIST(E43,$B$2,SQRT($B$4),0),0)</f>
        <v>4.3598272332751452E-2</v>
      </c>
      <c r="G43" s="1">
        <f>IF(E43&gt;=alternative_greater!$C$10,NORMDIST(E43,$B$2,SQRT($B$4),0),0)</f>
        <v>0</v>
      </c>
      <c r="H43" s="4">
        <f>IF(E43&lt;alternative_greater!$C$10,NORMDIST(E43,$B$3,SQRT($B$4),0),0)</f>
        <v>3.5829543952907184E-5</v>
      </c>
      <c r="I43" s="4">
        <f>IF(E43&gt;=alternative_greater!$C$10,NORMDIST(E43,$B$3,SQRT($B$4),0),0)</f>
        <v>0</v>
      </c>
      <c r="J43" s="4">
        <f>IF(AND(ABS(E43-alternative_greater!C$10)&lt;computations!B$7,J42=0),computations!M$6,0)</f>
        <v>0</v>
      </c>
      <c r="K43" s="4">
        <f>IF(AND(ABS(E43-B$2)&lt;computations!B$7,K42=0),computations!M$6,0)</f>
        <v>0</v>
      </c>
      <c r="L43" s="4">
        <f>IF(AND(ABS(E43-B$3)&lt;computations!B$7,L42=0),computations!M$6,0)</f>
        <v>0</v>
      </c>
      <c r="O43" s="1">
        <f t="shared" si="1"/>
        <v>44.039999999999928</v>
      </c>
      <c r="P43" s="1">
        <f>IF(O43&gt;alternative_less!C$10,NORMDIST(O43,$C$2,SQRT($C$4),0),0)</f>
        <v>0</v>
      </c>
      <c r="Q43" s="1">
        <f>IF(O43&lt;=alternative_less!C$10,NORMDIST(O43,$C$2,SQRT($C$4),0),0)</f>
        <v>3.5829543952907184E-5</v>
      </c>
      <c r="R43" s="4">
        <f>IF(O43&gt;alternative_less!C$10,NORMDIST(O43,$C$3,SQRT($C$4),0),0)</f>
        <v>0</v>
      </c>
      <c r="S43" s="4">
        <f>IF(O43&lt;=alternative_less!C$10,NORMDIST(O43,$C$3,SQRT($C$4),0),0)</f>
        <v>4.3598272332751452E-2</v>
      </c>
      <c r="T43" s="4">
        <f>IF(AND(ABS(O43-alternative_less!C$10)&lt;computations!C$7,T42=0),computations!W$6,0)</f>
        <v>0</v>
      </c>
      <c r="U43" s="4">
        <f>IF(AND(ABS(O43-C$2)&lt;computations!C$7,U42=0),computations!W$6,0)</f>
        <v>0</v>
      </c>
      <c r="V43" s="4">
        <f>IF(AND(ABS(O43-C$3)&lt;computations!C$7,V42=0),computations!W$6,0)</f>
        <v>0</v>
      </c>
    </row>
    <row r="44" spans="2:22" x14ac:dyDescent="0.2">
      <c r="E44" s="1">
        <f t="shared" si="0"/>
        <v>44.055999999999926</v>
      </c>
      <c r="F44" s="1">
        <f>IF(E44&lt;alternative_greater!$C$10,NORMDIST(E44,$B$2,SQRT($B$4),0),0)</f>
        <v>4.5263271690675413E-2</v>
      </c>
      <c r="G44" s="1">
        <f>IF(E44&gt;=alternative_greater!$C$10,NORMDIST(E44,$B$2,SQRT($B$4),0),0)</f>
        <v>0</v>
      </c>
      <c r="H44" s="4">
        <f>IF(E44&lt;alternative_greater!$C$10,NORMDIST(E44,$B$3,SQRT($B$4),0),0)</f>
        <v>3.8654036357697167E-5</v>
      </c>
      <c r="I44" s="4">
        <f>IF(E44&gt;=alternative_greater!$C$10,NORMDIST(E44,$B$3,SQRT($B$4),0),0)</f>
        <v>0</v>
      </c>
      <c r="J44" s="4">
        <f>IF(AND(ABS(E44-alternative_greater!C$10)&lt;computations!B$7,J43=0),computations!M$6,0)</f>
        <v>0</v>
      </c>
      <c r="K44" s="4">
        <f>IF(AND(ABS(E44-B$2)&lt;computations!B$7,K43=0),computations!M$6,0)</f>
        <v>0</v>
      </c>
      <c r="L44" s="4">
        <f>IF(AND(ABS(E44-B$3)&lt;computations!B$7,L43=0),computations!M$6,0)</f>
        <v>0</v>
      </c>
      <c r="O44" s="1">
        <f t="shared" si="1"/>
        <v>44.055999999999926</v>
      </c>
      <c r="P44" s="1">
        <f>IF(O44&gt;alternative_less!C$10,NORMDIST(O44,$C$2,SQRT($C$4),0),0)</f>
        <v>0</v>
      </c>
      <c r="Q44" s="1">
        <f>IF(O44&lt;=alternative_less!C$10,NORMDIST(O44,$C$2,SQRT($C$4),0),0)</f>
        <v>3.8654036357697167E-5</v>
      </c>
      <c r="R44" s="4">
        <f>IF(O44&gt;alternative_less!C$10,NORMDIST(O44,$C$3,SQRT($C$4),0),0)</f>
        <v>0</v>
      </c>
      <c r="S44" s="4">
        <f>IF(O44&lt;=alternative_less!C$10,NORMDIST(O44,$C$3,SQRT($C$4),0),0)</f>
        <v>4.5263271690675413E-2</v>
      </c>
      <c r="T44" s="4">
        <f>IF(AND(ABS(O44-alternative_less!C$10)&lt;computations!C$7,T43=0),computations!W$6,0)</f>
        <v>0</v>
      </c>
      <c r="U44" s="4">
        <f>IF(AND(ABS(O44-C$2)&lt;computations!C$7,U43=0),computations!W$6,0)</f>
        <v>0</v>
      </c>
      <c r="V44" s="4">
        <f>IF(AND(ABS(O44-C$3)&lt;computations!C$7,V43=0),computations!W$6,0)</f>
        <v>0</v>
      </c>
    </row>
    <row r="45" spans="2:22" x14ac:dyDescent="0.2">
      <c r="E45" s="1">
        <f t="shared" si="0"/>
        <v>44.071999999999925</v>
      </c>
      <c r="F45" s="1">
        <f>IF(E45&lt;alternative_greater!$C$10,NORMDIST(E45,$B$2,SQRT($B$4),0),0)</f>
        <v>4.6977422980127595E-2</v>
      </c>
      <c r="G45" s="1">
        <f>IF(E45&gt;=alternative_greater!$C$10,NORMDIST(E45,$B$2,SQRT($B$4),0),0)</f>
        <v>0</v>
      </c>
      <c r="H45" s="4">
        <f>IF(E45&lt;alternative_greater!$C$10,NORMDIST(E45,$B$3,SQRT($B$4),0),0)</f>
        <v>4.1688378760100206E-5</v>
      </c>
      <c r="I45" s="4">
        <f>IF(E45&gt;=alternative_greater!$C$10,NORMDIST(E45,$B$3,SQRT($B$4),0),0)</f>
        <v>0</v>
      </c>
      <c r="J45" s="4">
        <f>IF(AND(ABS(E45-alternative_greater!C$10)&lt;computations!B$7,J44=0),computations!M$6,0)</f>
        <v>0</v>
      </c>
      <c r="K45" s="4">
        <f>IF(AND(ABS(E45-B$2)&lt;computations!B$7,K44=0),computations!M$6,0)</f>
        <v>0</v>
      </c>
      <c r="L45" s="4">
        <f>IF(AND(ABS(E45-B$3)&lt;computations!B$7,L44=0),computations!M$6,0)</f>
        <v>0</v>
      </c>
      <c r="O45" s="1">
        <f t="shared" si="1"/>
        <v>44.071999999999925</v>
      </c>
      <c r="P45" s="1">
        <f>IF(O45&gt;alternative_less!C$10,NORMDIST(O45,$C$2,SQRT($C$4),0),0)</f>
        <v>0</v>
      </c>
      <c r="Q45" s="1">
        <f>IF(O45&lt;=alternative_less!C$10,NORMDIST(O45,$C$2,SQRT($C$4),0),0)</f>
        <v>4.1688378760100206E-5</v>
      </c>
      <c r="R45" s="4">
        <f>IF(O45&gt;alternative_less!C$10,NORMDIST(O45,$C$3,SQRT($C$4),0),0)</f>
        <v>0</v>
      </c>
      <c r="S45" s="4">
        <f>IF(O45&lt;=alternative_less!C$10,NORMDIST(O45,$C$3,SQRT($C$4),0),0)</f>
        <v>4.6977422980127595E-2</v>
      </c>
      <c r="T45" s="4">
        <f>IF(AND(ABS(O45-alternative_less!C$10)&lt;computations!C$7,T44=0),computations!W$6,0)</f>
        <v>0</v>
      </c>
      <c r="U45" s="4">
        <f>IF(AND(ABS(O45-C$2)&lt;computations!C$7,U44=0),computations!W$6,0)</f>
        <v>0</v>
      </c>
      <c r="V45" s="4">
        <f>IF(AND(ABS(O45-C$3)&lt;computations!C$7,V44=0),computations!W$6,0)</f>
        <v>0</v>
      </c>
    </row>
    <row r="46" spans="2:22" x14ac:dyDescent="0.2">
      <c r="E46" s="1">
        <f t="shared" si="0"/>
        <v>44.087999999999923</v>
      </c>
      <c r="F46" s="1">
        <f>IF(E46&lt;alternative_greater!$C$10,NORMDIST(E46,$B$2,SQRT($B$4),0),0)</f>
        <v>4.8741514666663689E-2</v>
      </c>
      <c r="G46" s="1">
        <f>IF(E46&gt;=alternative_greater!$C$10,NORMDIST(E46,$B$2,SQRT($B$4),0),0)</f>
        <v>0</v>
      </c>
      <c r="H46" s="4">
        <f>IF(E46&lt;alternative_greater!$C$10,NORMDIST(E46,$B$3,SQRT($B$4),0),0)</f>
        <v>4.4947107211712234E-5</v>
      </c>
      <c r="I46" s="4">
        <f>IF(E46&gt;=alternative_greater!$C$10,NORMDIST(E46,$B$3,SQRT($B$4),0),0)</f>
        <v>0</v>
      </c>
      <c r="J46" s="4">
        <f>IF(AND(ABS(E46-alternative_greater!C$10)&lt;computations!B$7,J45=0),computations!M$6,0)</f>
        <v>0</v>
      </c>
      <c r="K46" s="4">
        <f>IF(AND(ABS(E46-B$2)&lt;computations!B$7,K45=0),computations!M$6,0)</f>
        <v>0</v>
      </c>
      <c r="L46" s="4">
        <f>IF(AND(ABS(E46-B$3)&lt;computations!B$7,L45=0),computations!M$6,0)</f>
        <v>0</v>
      </c>
      <c r="O46" s="1">
        <f t="shared" si="1"/>
        <v>44.087999999999923</v>
      </c>
      <c r="P46" s="1">
        <f>IF(O46&gt;alternative_less!C$10,NORMDIST(O46,$C$2,SQRT($C$4),0),0)</f>
        <v>0</v>
      </c>
      <c r="Q46" s="1">
        <f>IF(O46&lt;=alternative_less!C$10,NORMDIST(O46,$C$2,SQRT($C$4),0),0)</f>
        <v>4.4947107211712234E-5</v>
      </c>
      <c r="R46" s="4">
        <f>IF(O46&gt;alternative_less!C$10,NORMDIST(O46,$C$3,SQRT($C$4),0),0)</f>
        <v>0</v>
      </c>
      <c r="S46" s="4">
        <f>IF(O46&lt;=alternative_less!C$10,NORMDIST(O46,$C$3,SQRT($C$4),0),0)</f>
        <v>4.8741514666663689E-2</v>
      </c>
      <c r="T46" s="4">
        <f>IF(AND(ABS(O46-alternative_less!C$10)&lt;computations!C$7,T45=0),computations!W$6,0)</f>
        <v>0</v>
      </c>
      <c r="U46" s="4">
        <f>IF(AND(ABS(O46-C$2)&lt;computations!C$7,U45=0),computations!W$6,0)</f>
        <v>0</v>
      </c>
      <c r="V46" s="4">
        <f>IF(AND(ABS(O46-C$3)&lt;computations!C$7,V45=0),computations!W$6,0)</f>
        <v>0</v>
      </c>
    </row>
    <row r="47" spans="2:22" x14ac:dyDescent="0.2">
      <c r="E47" s="1">
        <f t="shared" si="0"/>
        <v>44.103999999999921</v>
      </c>
      <c r="F47" s="1">
        <f>IF(E47&lt;alternative_greater!$C$10,NORMDIST(E47,$B$2,SQRT($B$4),0),0)</f>
        <v>5.0556318068482174E-2</v>
      </c>
      <c r="G47" s="1">
        <f>IF(E47&gt;=alternative_greater!$C$10,NORMDIST(E47,$B$2,SQRT($B$4),0),0)</f>
        <v>0</v>
      </c>
      <c r="H47" s="4">
        <f>IF(E47&lt;alternative_greater!$C$10,NORMDIST(E47,$B$3,SQRT($B$4),0),0)</f>
        <v>4.8445681592965534E-5</v>
      </c>
      <c r="I47" s="4">
        <f>IF(E47&gt;=alternative_greater!$C$10,NORMDIST(E47,$B$3,SQRT($B$4),0),0)</f>
        <v>0</v>
      </c>
      <c r="J47" s="4">
        <f>IF(AND(ABS(E47-alternative_greater!C$10)&lt;computations!B$7,J46=0),computations!M$6,0)</f>
        <v>0</v>
      </c>
      <c r="K47" s="4">
        <f>IF(AND(ABS(E47-B$2)&lt;computations!B$7,K46=0),computations!M$6,0)</f>
        <v>0</v>
      </c>
      <c r="L47" s="4">
        <f>IF(AND(ABS(E47-B$3)&lt;computations!B$7,L46=0),computations!M$6,0)</f>
        <v>0</v>
      </c>
      <c r="O47" s="1">
        <f t="shared" si="1"/>
        <v>44.103999999999921</v>
      </c>
      <c r="P47" s="1">
        <f>IF(O47&gt;alternative_less!C$10,NORMDIST(O47,$C$2,SQRT($C$4),0),0)</f>
        <v>0</v>
      </c>
      <c r="Q47" s="1">
        <f>IF(O47&lt;=alternative_less!C$10,NORMDIST(O47,$C$2,SQRT($C$4),0),0)</f>
        <v>4.8445681592965534E-5</v>
      </c>
      <c r="R47" s="4">
        <f>IF(O47&gt;alternative_less!C$10,NORMDIST(O47,$C$3,SQRT($C$4),0),0)</f>
        <v>0</v>
      </c>
      <c r="S47" s="4">
        <f>IF(O47&lt;=alternative_less!C$10,NORMDIST(O47,$C$3,SQRT($C$4),0),0)</f>
        <v>5.0556318068482174E-2</v>
      </c>
      <c r="T47" s="4">
        <f>IF(AND(ABS(O47-alternative_less!C$10)&lt;computations!C$7,T46=0),computations!W$6,0)</f>
        <v>0</v>
      </c>
      <c r="U47" s="4">
        <f>IF(AND(ABS(O47-C$2)&lt;computations!C$7,U46=0),computations!W$6,0)</f>
        <v>0</v>
      </c>
      <c r="V47" s="4">
        <f>IF(AND(ABS(O47-C$3)&lt;computations!C$7,V46=0),computations!W$6,0)</f>
        <v>0</v>
      </c>
    </row>
    <row r="48" spans="2:22" x14ac:dyDescent="0.2">
      <c r="B48" s="5"/>
      <c r="E48" s="1">
        <f t="shared" si="0"/>
        <v>44.119999999999919</v>
      </c>
      <c r="F48" s="1">
        <f>IF(E48&lt;alternative_greater!$C$10,NORMDIST(E48,$B$2,SQRT($B$4),0),0)</f>
        <v>5.2422585747317292E-2</v>
      </c>
      <c r="G48" s="1">
        <f>IF(E48&gt;=alternative_greater!$C$10,NORMDIST(E48,$B$2,SQRT($B$4),0),0)</f>
        <v>0</v>
      </c>
      <c r="H48" s="4">
        <f>IF(E48&lt;alternative_greater!$C$10,NORMDIST(E48,$B$3,SQRT($B$4),0),0)</f>
        <v>5.2200538094342652E-5</v>
      </c>
      <c r="I48" s="4">
        <f>IF(E48&gt;=alternative_greater!$C$10,NORMDIST(E48,$B$3,SQRT($B$4),0),0)</f>
        <v>0</v>
      </c>
      <c r="J48" s="4">
        <f>IF(AND(ABS(E48-alternative_greater!C$10)&lt;computations!B$7,J47=0),computations!M$6,0)</f>
        <v>0</v>
      </c>
      <c r="K48" s="4">
        <f>IF(AND(ABS(E48-B$2)&lt;computations!B$7,K47=0),computations!M$6,0)</f>
        <v>0</v>
      </c>
      <c r="L48" s="4">
        <f>IF(AND(ABS(E48-B$3)&lt;computations!B$7,L47=0),computations!M$6,0)</f>
        <v>0</v>
      </c>
      <c r="O48" s="1">
        <f t="shared" si="1"/>
        <v>44.119999999999919</v>
      </c>
      <c r="P48" s="1">
        <f>IF(O48&gt;alternative_less!C$10,NORMDIST(O48,$C$2,SQRT($C$4),0),0)</f>
        <v>0</v>
      </c>
      <c r="Q48" s="1">
        <f>IF(O48&lt;=alternative_less!C$10,NORMDIST(O48,$C$2,SQRT($C$4),0),0)</f>
        <v>5.2200538094342652E-5</v>
      </c>
      <c r="R48" s="4">
        <f>IF(O48&gt;alternative_less!C$10,NORMDIST(O48,$C$3,SQRT($C$4),0),0)</f>
        <v>0</v>
      </c>
      <c r="S48" s="4">
        <f>IF(O48&lt;=alternative_less!C$10,NORMDIST(O48,$C$3,SQRT($C$4),0),0)</f>
        <v>5.2422585747317292E-2</v>
      </c>
      <c r="T48" s="4">
        <f>IF(AND(ABS(O48-alternative_less!C$10)&lt;computations!C$7,T47=0),computations!W$6,0)</f>
        <v>0</v>
      </c>
      <c r="U48" s="4">
        <f>IF(AND(ABS(O48-C$2)&lt;computations!C$7,U47=0),computations!W$6,0)</f>
        <v>0</v>
      </c>
      <c r="V48" s="4">
        <f>IF(AND(ABS(O48-C$3)&lt;computations!C$7,V47=0),computations!W$6,0)</f>
        <v>0</v>
      </c>
    </row>
    <row r="49" spans="2:22" x14ac:dyDescent="0.2">
      <c r="B49" s="5"/>
      <c r="C49" s="5"/>
      <c r="E49" s="1">
        <f t="shared" si="0"/>
        <v>44.135999999999918</v>
      </c>
      <c r="F49" s="1">
        <f>IF(E49&lt;alternative_greater!$C$10,NORMDIST(E49,$B$2,SQRT($B$4),0),0)</f>
        <v>5.4341049868508642E-2</v>
      </c>
      <c r="G49" s="1">
        <f>IF(E49&gt;=alternative_greater!$C$10,NORMDIST(E49,$B$2,SQRT($B$4),0),0)</f>
        <v>0</v>
      </c>
      <c r="H49" s="4">
        <f>IF(E49&lt;alternative_greater!$C$10,NORMDIST(E49,$B$3,SQRT($B$4),0),0)</f>
        <v>5.622914423382476E-5</v>
      </c>
      <c r="I49" s="4">
        <f>IF(E49&gt;=alternative_greater!$C$10,NORMDIST(E49,$B$3,SQRT($B$4),0),0)</f>
        <v>0</v>
      </c>
      <c r="J49" s="4">
        <f>IF(AND(ABS(E49-alternative_greater!C$10)&lt;computations!B$7,J48=0),computations!M$6,0)</f>
        <v>0</v>
      </c>
      <c r="K49" s="4">
        <f>IF(AND(ABS(E49-B$2)&lt;computations!B$7,K48=0),computations!M$6,0)</f>
        <v>0</v>
      </c>
      <c r="L49" s="4">
        <f>IF(AND(ABS(E49-B$3)&lt;computations!B$7,L48=0),computations!M$6,0)</f>
        <v>0</v>
      </c>
      <c r="O49" s="1">
        <f t="shared" si="1"/>
        <v>44.135999999999918</v>
      </c>
      <c r="P49" s="1">
        <f>IF(O49&gt;alternative_less!C$10,NORMDIST(O49,$C$2,SQRT($C$4),0),0)</f>
        <v>0</v>
      </c>
      <c r="Q49" s="1">
        <f>IF(O49&lt;=alternative_less!C$10,NORMDIST(O49,$C$2,SQRT($C$4),0),0)</f>
        <v>5.622914423382476E-5</v>
      </c>
      <c r="R49" s="4">
        <f>IF(O49&gt;alternative_less!C$10,NORMDIST(O49,$C$3,SQRT($C$4),0),0)</f>
        <v>0</v>
      </c>
      <c r="S49" s="4">
        <f>IF(O49&lt;=alternative_less!C$10,NORMDIST(O49,$C$3,SQRT($C$4),0),0)</f>
        <v>5.4341049868508642E-2</v>
      </c>
      <c r="T49" s="4">
        <f>IF(AND(ABS(O49-alternative_less!C$10)&lt;computations!C$7,T48=0),computations!W$6,0)</f>
        <v>0</v>
      </c>
      <c r="U49" s="4">
        <f>IF(AND(ABS(O49-C$2)&lt;computations!C$7,U48=0),computations!W$6,0)</f>
        <v>0</v>
      </c>
      <c r="V49" s="4">
        <f>IF(AND(ABS(O49-C$3)&lt;computations!C$7,V48=0),computations!W$6,0)</f>
        <v>0</v>
      </c>
    </row>
    <row r="50" spans="2:22" x14ac:dyDescent="0.2">
      <c r="C50" s="5"/>
      <c r="D50" s="6"/>
      <c r="E50" s="5">
        <f t="shared" si="0"/>
        <v>44.151999999999916</v>
      </c>
      <c r="F50" s="1">
        <f>IF(E50&lt;alternative_greater!$C$10,NORMDIST(E50,$B$2,SQRT($B$4),0),0)</f>
        <v>5.6312420532176964E-2</v>
      </c>
      <c r="G50" s="1">
        <f>IF(E50&gt;=alternative_greater!$C$10,NORMDIST(E50,$B$2,SQRT($B$4),0),0)</f>
        <v>0</v>
      </c>
      <c r="H50" s="4">
        <f>IF(E50&lt;alternative_greater!$C$10,NORMDIST(E50,$B$3,SQRT($B$4),0),0)</f>
        <v>6.0550056502688129E-5</v>
      </c>
      <c r="I50" s="4">
        <f>IF(E50&gt;=alternative_greater!$C$10,NORMDIST(E50,$B$3,SQRT($B$4),0),0)</f>
        <v>0</v>
      </c>
      <c r="J50" s="4">
        <f>IF(AND(ABS(E50-alternative_greater!C$10)&lt;computations!B$7,J49=0),computations!M$6,0)</f>
        <v>0</v>
      </c>
      <c r="K50" s="4">
        <f>IF(AND(ABS(E50-B$2)&lt;computations!B$7,K49=0),computations!M$6,0)</f>
        <v>0</v>
      </c>
      <c r="L50" s="4">
        <f>IF(AND(ABS(E50-B$3)&lt;computations!B$7,L49=0),computations!M$6,0)</f>
        <v>0</v>
      </c>
      <c r="M50" s="6"/>
      <c r="O50" s="1">
        <f t="shared" si="1"/>
        <v>44.151999999999916</v>
      </c>
      <c r="P50" s="1">
        <f>IF(O50&gt;alternative_less!C$10,NORMDIST(O50,$C$2,SQRT($C$4),0),0)</f>
        <v>0</v>
      </c>
      <c r="Q50" s="1">
        <f>IF(O50&lt;=alternative_less!C$10,NORMDIST(O50,$C$2,SQRT($C$4),0),0)</f>
        <v>6.0550056502688129E-5</v>
      </c>
      <c r="R50" s="4">
        <f>IF(O50&gt;alternative_less!C$10,NORMDIST(O50,$C$3,SQRT($C$4),0),0)</f>
        <v>0</v>
      </c>
      <c r="S50" s="4">
        <f>IF(O50&lt;=alternative_less!C$10,NORMDIST(O50,$C$3,SQRT($C$4),0),0)</f>
        <v>5.6312420532176964E-2</v>
      </c>
      <c r="T50" s="4">
        <f>IF(AND(ABS(O50-alternative_less!C$10)&lt;computations!C$7,T49=0),computations!W$6,0)</f>
        <v>0</v>
      </c>
      <c r="U50" s="4">
        <f>IF(AND(ABS(O50-C$2)&lt;computations!C$7,U49=0),computations!W$6,0)</f>
        <v>0</v>
      </c>
      <c r="V50" s="4">
        <f>IF(AND(ABS(O50-C$3)&lt;computations!C$7,V49=0),computations!W$6,0)</f>
        <v>0</v>
      </c>
    </row>
    <row r="51" spans="2:22" x14ac:dyDescent="0.2">
      <c r="D51" s="6"/>
      <c r="E51" s="5">
        <f t="shared" si="0"/>
        <v>44.167999999999914</v>
      </c>
      <c r="F51" s="1">
        <f>IF(E51&lt;alternative_greater!$C$10,NORMDIST(E51,$B$2,SQRT($B$4),0),0)</f>
        <v>5.8337384077570845E-2</v>
      </c>
      <c r="G51" s="1">
        <f>IF(E51&gt;=alternative_greater!$C$10,NORMDIST(E51,$B$2,SQRT($B$4),0),0)</f>
        <v>0</v>
      </c>
      <c r="H51" s="4">
        <f>IF(E51&lt;alternative_greater!$C$10,NORMDIST(E51,$B$3,SQRT($B$4),0),0)</f>
        <v>6.5182980733047969E-5</v>
      </c>
      <c r="I51" s="4">
        <f>IF(E51&gt;=alternative_greater!$C$10,NORMDIST(E51,$B$3,SQRT($B$4),0),0)</f>
        <v>0</v>
      </c>
      <c r="J51" s="4">
        <f>IF(AND(ABS(E51-alternative_greater!C$10)&lt;computations!B$7,J50=0),computations!M$6,0)</f>
        <v>0</v>
      </c>
      <c r="K51" s="4">
        <f>IF(AND(ABS(E51-B$2)&lt;computations!B$7,K50=0),computations!M$6,0)</f>
        <v>0</v>
      </c>
      <c r="L51" s="4">
        <f>IF(AND(ABS(E51-B$3)&lt;computations!B$7,L50=0),computations!M$6,0)</f>
        <v>0</v>
      </c>
      <c r="M51" s="6"/>
      <c r="O51" s="1">
        <f t="shared" si="1"/>
        <v>44.167999999999914</v>
      </c>
      <c r="P51" s="1">
        <f>IF(O51&gt;alternative_less!C$10,NORMDIST(O51,$C$2,SQRT($C$4),0),0)</f>
        <v>0</v>
      </c>
      <c r="Q51" s="1">
        <f>IF(O51&lt;=alternative_less!C$10,NORMDIST(O51,$C$2,SQRT($C$4),0),0)</f>
        <v>6.5182980733047969E-5</v>
      </c>
      <c r="R51" s="4">
        <f>IF(O51&gt;alternative_less!C$10,NORMDIST(O51,$C$3,SQRT($C$4),0),0)</f>
        <v>0</v>
      </c>
      <c r="S51" s="4">
        <f>IF(O51&lt;=alternative_less!C$10,NORMDIST(O51,$C$3,SQRT($C$4),0),0)</f>
        <v>5.8337384077570845E-2</v>
      </c>
      <c r="T51" s="4">
        <f>IF(AND(ABS(O51-alternative_less!C$10)&lt;computations!C$7,T50=0),computations!W$6,0)</f>
        <v>0</v>
      </c>
      <c r="U51" s="4">
        <f>IF(AND(ABS(O51-C$2)&lt;computations!C$7,U50=0),computations!W$6,0)</f>
        <v>0</v>
      </c>
      <c r="V51" s="4">
        <f>IF(AND(ABS(O51-C$3)&lt;computations!C$7,V50=0),computations!W$6,0)</f>
        <v>0</v>
      </c>
    </row>
    <row r="52" spans="2:22" x14ac:dyDescent="0.2">
      <c r="E52" s="1">
        <f t="shared" si="0"/>
        <v>44.183999999999912</v>
      </c>
      <c r="F52" s="1">
        <f>IF(E52&lt;alternative_greater!$C$10,NORMDIST(E52,$B$2,SQRT($B$4),0),0)</f>
        <v>6.0416601362784671E-2</v>
      </c>
      <c r="G52" s="1">
        <f>IF(E52&gt;=alternative_greater!$C$10,NORMDIST(E52,$B$2,SQRT($B$4),0),0)</f>
        <v>0</v>
      </c>
      <c r="H52" s="4">
        <f>IF(E52&lt;alternative_greater!$C$10,NORMDIST(E52,$B$3,SQRT($B$4),0),0)</f>
        <v>7.0148835281699784E-5</v>
      </c>
      <c r="I52" s="4">
        <f>IF(E52&gt;=alternative_greater!$C$10,NORMDIST(E52,$B$3,SQRT($B$4),0),0)</f>
        <v>0</v>
      </c>
      <c r="J52" s="4">
        <f>IF(AND(ABS(E52-alternative_greater!C$10)&lt;computations!B$7,J51=0),computations!M$6,0)</f>
        <v>0</v>
      </c>
      <c r="K52" s="4">
        <f>IF(AND(ABS(E52-B$2)&lt;computations!B$7,K51=0),computations!M$6,0)</f>
        <v>0</v>
      </c>
      <c r="L52" s="4">
        <f>IF(AND(ABS(E52-B$3)&lt;computations!B$7,L51=0),computations!M$6,0)</f>
        <v>0</v>
      </c>
      <c r="O52" s="1">
        <f t="shared" si="1"/>
        <v>44.183999999999912</v>
      </c>
      <c r="P52" s="1">
        <f>IF(O52&gt;alternative_less!C$10,NORMDIST(O52,$C$2,SQRT($C$4),0),0)</f>
        <v>0</v>
      </c>
      <c r="Q52" s="1">
        <f>IF(O52&lt;=alternative_less!C$10,NORMDIST(O52,$C$2,SQRT($C$4),0),0)</f>
        <v>7.0148835281699784E-5</v>
      </c>
      <c r="R52" s="4">
        <f>IF(O52&gt;alternative_less!C$10,NORMDIST(O52,$C$3,SQRT($C$4),0),0)</f>
        <v>0</v>
      </c>
      <c r="S52" s="4">
        <f>IF(O52&lt;=alternative_less!C$10,NORMDIST(O52,$C$3,SQRT($C$4),0),0)</f>
        <v>6.0416601362784671E-2</v>
      </c>
      <c r="T52" s="4">
        <f>IF(AND(ABS(O52-alternative_less!C$10)&lt;computations!C$7,T51=0),computations!W$6,0)</f>
        <v>0</v>
      </c>
      <c r="U52" s="4">
        <f>IF(AND(ABS(O52-C$2)&lt;computations!C$7,U51=0),computations!W$6,0)</f>
        <v>0</v>
      </c>
      <c r="V52" s="4">
        <f>IF(AND(ABS(O52-C$3)&lt;computations!C$7,V51=0),computations!W$6,0)</f>
        <v>0</v>
      </c>
    </row>
    <row r="53" spans="2:22" x14ac:dyDescent="0.2">
      <c r="E53" s="1">
        <f t="shared" si="0"/>
        <v>44.19999999999991</v>
      </c>
      <c r="F53" s="1">
        <f>IF(E53&lt;alternative_greater!$C$10,NORMDIST(E53,$B$2,SQRT($B$4),0),0)</f>
        <v>6.255070602218063E-2</v>
      </c>
      <c r="G53" s="1">
        <f>IF(E53&gt;=alternative_greater!$C$10,NORMDIST(E53,$B$2,SQRT($B$4),0),0)</f>
        <v>0</v>
      </c>
      <c r="H53" s="4">
        <f>IF(E53&lt;alternative_greater!$C$10,NORMDIST(E53,$B$3,SQRT($B$4),0),0)</f>
        <v>7.5469817125800121E-5</v>
      </c>
      <c r="I53" s="4">
        <f>IF(E53&gt;=alternative_greater!$C$10,NORMDIST(E53,$B$3,SQRT($B$4),0),0)</f>
        <v>0</v>
      </c>
      <c r="J53" s="4">
        <f>IF(AND(ABS(E53-alternative_greater!C$10)&lt;computations!B$7,J52=0),computations!M$6,0)</f>
        <v>0</v>
      </c>
      <c r="K53" s="4">
        <f>IF(AND(ABS(E53-B$2)&lt;computations!B$7,K52=0),computations!M$6,0)</f>
        <v>0</v>
      </c>
      <c r="L53" s="4">
        <f>IF(AND(ABS(E53-B$3)&lt;computations!B$7,L52=0),computations!M$6,0)</f>
        <v>0</v>
      </c>
      <c r="O53" s="1">
        <f t="shared" si="1"/>
        <v>44.19999999999991</v>
      </c>
      <c r="P53" s="1">
        <f>IF(O53&gt;alternative_less!C$10,NORMDIST(O53,$C$2,SQRT($C$4),0),0)</f>
        <v>0</v>
      </c>
      <c r="Q53" s="1">
        <f>IF(O53&lt;=alternative_less!C$10,NORMDIST(O53,$C$2,SQRT($C$4),0),0)</f>
        <v>7.5469817125800121E-5</v>
      </c>
      <c r="R53" s="4">
        <f>IF(O53&gt;alternative_less!C$10,NORMDIST(O53,$C$3,SQRT($C$4),0),0)</f>
        <v>0</v>
      </c>
      <c r="S53" s="4">
        <f>IF(O53&lt;=alternative_less!C$10,NORMDIST(O53,$C$3,SQRT($C$4),0),0)</f>
        <v>6.255070602218063E-2</v>
      </c>
      <c r="T53" s="4">
        <f>IF(AND(ABS(O53-alternative_less!C$10)&lt;computations!C$7,T52=0),computations!W$6,0)</f>
        <v>0</v>
      </c>
      <c r="U53" s="4">
        <f>IF(AND(ABS(O53-C$2)&lt;computations!C$7,U52=0),computations!W$6,0)</f>
        <v>0</v>
      </c>
      <c r="V53" s="4">
        <f>IF(AND(ABS(O53-C$3)&lt;computations!C$7,V52=0),computations!W$6,0)</f>
        <v>0</v>
      </c>
    </row>
    <row r="54" spans="2:22" x14ac:dyDescent="0.2">
      <c r="E54" s="1">
        <f t="shared" si="0"/>
        <v>44.215999999999909</v>
      </c>
      <c r="F54" s="1">
        <f>IF(E54&lt;alternative_greater!$C$10,NORMDIST(E54,$B$2,SQRT($B$4),0),0)</f>
        <v>6.4740302703981498E-2</v>
      </c>
      <c r="G54" s="1">
        <f>IF(E54&gt;=alternative_greater!$C$10,NORMDIST(E54,$B$2,SQRT($B$4),0),0)</f>
        <v>0</v>
      </c>
      <c r="H54" s="4">
        <f>IF(E54&lt;alternative_greater!$C$10,NORMDIST(E54,$B$3,SQRT($B$4),0),0)</f>
        <v>8.1169470966758765E-5</v>
      </c>
      <c r="I54" s="4">
        <f>IF(E54&gt;=alternative_greater!$C$10,NORMDIST(E54,$B$3,SQRT($B$4),0),0)</f>
        <v>0</v>
      </c>
      <c r="J54" s="4">
        <f>IF(AND(ABS(E54-alternative_greater!C$10)&lt;computations!B$7,J53=0),computations!M$6,0)</f>
        <v>0</v>
      </c>
      <c r="K54" s="4">
        <f>IF(AND(ABS(E54-B$2)&lt;computations!B$7,K53=0),computations!M$6,0)</f>
        <v>0</v>
      </c>
      <c r="L54" s="4">
        <f>IF(AND(ABS(E54-B$3)&lt;computations!B$7,L53=0),computations!M$6,0)</f>
        <v>0</v>
      </c>
      <c r="O54" s="1">
        <f t="shared" si="1"/>
        <v>44.215999999999909</v>
      </c>
      <c r="P54" s="1">
        <f>IF(O54&gt;alternative_less!C$10,NORMDIST(O54,$C$2,SQRT($C$4),0),0)</f>
        <v>0</v>
      </c>
      <c r="Q54" s="1">
        <f>IF(O54&lt;=alternative_less!C$10,NORMDIST(O54,$C$2,SQRT($C$4),0),0)</f>
        <v>8.1169470966758765E-5</v>
      </c>
      <c r="R54" s="4">
        <f>IF(O54&gt;alternative_less!C$10,NORMDIST(O54,$C$3,SQRT($C$4),0),0)</f>
        <v>0</v>
      </c>
      <c r="S54" s="4">
        <f>IF(O54&lt;=alternative_less!C$10,NORMDIST(O54,$C$3,SQRT($C$4),0),0)</f>
        <v>6.4740302703981498E-2</v>
      </c>
      <c r="T54" s="4">
        <f>IF(AND(ABS(O54-alternative_less!C$10)&lt;computations!C$7,T53=0),computations!W$6,0)</f>
        <v>0</v>
      </c>
      <c r="U54" s="4">
        <f>IF(AND(ABS(O54-C$2)&lt;computations!C$7,U53=0),computations!W$6,0)</f>
        <v>0</v>
      </c>
      <c r="V54" s="4">
        <f>IF(AND(ABS(O54-C$3)&lt;computations!C$7,V53=0),computations!W$6,0)</f>
        <v>0</v>
      </c>
    </row>
    <row r="55" spans="2:22" x14ac:dyDescent="0.2">
      <c r="E55" s="1">
        <f t="shared" si="0"/>
        <v>44.231999999999907</v>
      </c>
      <c r="F55" s="1">
        <f>IF(E55&lt;alternative_greater!$C$10,NORMDIST(E55,$B$2,SQRT($B$4),0),0)</f>
        <v>6.6985965290633206E-2</v>
      </c>
      <c r="G55" s="1">
        <f>IF(E55&gt;=alternative_greater!$C$10,NORMDIST(E55,$B$2,SQRT($B$4),0),0)</f>
        <v>0</v>
      </c>
      <c r="H55" s="4">
        <f>IF(E55&lt;alternative_greater!$C$10,NORMDIST(E55,$B$3,SQRT($B$4),0),0)</f>
        <v>8.7272761439364957E-5</v>
      </c>
      <c r="I55" s="4">
        <f>IF(E55&gt;=alternative_greater!$C$10,NORMDIST(E55,$B$3,SQRT($B$4),0),0)</f>
        <v>0</v>
      </c>
      <c r="J55" s="4">
        <f>IF(AND(ABS(E55-alternative_greater!C$10)&lt;computations!B$7,J54=0),computations!M$6,0)</f>
        <v>0</v>
      </c>
      <c r="K55" s="4">
        <f>IF(AND(ABS(E55-B$2)&lt;computations!B$7,K54=0),computations!M$6,0)</f>
        <v>0</v>
      </c>
      <c r="L55" s="4">
        <f>IF(AND(ABS(E55-B$3)&lt;computations!B$7,L54=0),computations!M$6,0)</f>
        <v>0</v>
      </c>
      <c r="O55" s="1">
        <f t="shared" si="1"/>
        <v>44.231999999999907</v>
      </c>
      <c r="P55" s="1">
        <f>IF(O55&gt;alternative_less!C$10,NORMDIST(O55,$C$2,SQRT($C$4),0),0)</f>
        <v>0</v>
      </c>
      <c r="Q55" s="1">
        <f>IF(O55&lt;=alternative_less!C$10,NORMDIST(O55,$C$2,SQRT($C$4),0),0)</f>
        <v>8.7272761439364957E-5</v>
      </c>
      <c r="R55" s="4">
        <f>IF(O55&gt;alternative_less!C$10,NORMDIST(O55,$C$3,SQRT($C$4),0),0)</f>
        <v>0</v>
      </c>
      <c r="S55" s="4">
        <f>IF(O55&lt;=alternative_less!C$10,NORMDIST(O55,$C$3,SQRT($C$4),0),0)</f>
        <v>6.6985965290633206E-2</v>
      </c>
      <c r="T55" s="4">
        <f>IF(AND(ABS(O55-alternative_less!C$10)&lt;computations!C$7,T54=0),computations!W$6,0)</f>
        <v>0</v>
      </c>
      <c r="U55" s="4">
        <f>IF(AND(ABS(O55-C$2)&lt;computations!C$7,U54=0),computations!W$6,0)</f>
        <v>0</v>
      </c>
      <c r="V55" s="4">
        <f>IF(AND(ABS(O55-C$3)&lt;computations!C$7,V54=0),computations!W$6,0)</f>
        <v>0</v>
      </c>
    </row>
    <row r="56" spans="2:22" x14ac:dyDescent="0.2">
      <c r="E56" s="1">
        <f t="shared" si="0"/>
        <v>44.247999999999905</v>
      </c>
      <c r="F56" s="1">
        <f>IF(E56&lt;alternative_greater!$C$10,NORMDIST(E56,$B$2,SQRT($B$4),0),0)</f>
        <v>6.9288235104664198E-2</v>
      </c>
      <c r="G56" s="1">
        <f>IF(E56&gt;=alternative_greater!$C$10,NORMDIST(E56,$B$2,SQRT($B$4),0),0)</f>
        <v>0</v>
      </c>
      <c r="H56" s="4">
        <f>IF(E56&lt;alternative_greater!$C$10,NORMDIST(E56,$B$3,SQRT($B$4),0),0)</f>
        <v>9.3806148523611422E-5</v>
      </c>
      <c r="I56" s="4">
        <f>IF(E56&gt;=alternative_greater!$C$10,NORMDIST(E56,$B$3,SQRT($B$4),0),0)</f>
        <v>0</v>
      </c>
      <c r="J56" s="4">
        <f>IF(AND(ABS(E56-alternative_greater!C$10)&lt;computations!B$7,J55=0),computations!M$6,0)</f>
        <v>0</v>
      </c>
      <c r="K56" s="4">
        <f>IF(AND(ABS(E56-B$2)&lt;computations!B$7,K55=0),computations!M$6,0)</f>
        <v>0</v>
      </c>
      <c r="L56" s="4">
        <f>IF(AND(ABS(E56-B$3)&lt;computations!B$7,L55=0),computations!M$6,0)</f>
        <v>0</v>
      </c>
      <c r="O56" s="1">
        <f t="shared" si="1"/>
        <v>44.247999999999905</v>
      </c>
      <c r="P56" s="1">
        <f>IF(O56&gt;alternative_less!C$10,NORMDIST(O56,$C$2,SQRT($C$4),0),0)</f>
        <v>0</v>
      </c>
      <c r="Q56" s="1">
        <f>IF(O56&lt;=alternative_less!C$10,NORMDIST(O56,$C$2,SQRT($C$4),0),0)</f>
        <v>9.3806148523611422E-5</v>
      </c>
      <c r="R56" s="4">
        <f>IF(O56&gt;alternative_less!C$10,NORMDIST(O56,$C$3,SQRT($C$4),0),0)</f>
        <v>0</v>
      </c>
      <c r="S56" s="4">
        <f>IF(O56&lt;=alternative_less!C$10,NORMDIST(O56,$C$3,SQRT($C$4),0),0)</f>
        <v>6.9288235104664198E-2</v>
      </c>
      <c r="T56" s="4">
        <f>IF(AND(ABS(O56-alternative_less!C$10)&lt;computations!C$7,T55=0),computations!W$6,0)</f>
        <v>0</v>
      </c>
      <c r="U56" s="4">
        <f>IF(AND(ABS(O56-C$2)&lt;computations!C$7,U55=0),computations!W$6,0)</f>
        <v>0</v>
      </c>
      <c r="V56" s="4">
        <f>IF(AND(ABS(O56-C$3)&lt;computations!C$7,V55=0),computations!W$6,0)</f>
        <v>0</v>
      </c>
    </row>
    <row r="57" spans="2:22" x14ac:dyDescent="0.2">
      <c r="E57" s="1">
        <f t="shared" si="0"/>
        <v>44.263999999999903</v>
      </c>
      <c r="F57" s="1">
        <f>IF(E57&lt;alternative_greater!$C$10,NORMDIST(E57,$B$2,SQRT($B$4),0),0)</f>
        <v>7.1647619102898213E-2</v>
      </c>
      <c r="G57" s="1">
        <f>IF(E57&gt;=alternative_greater!$C$10,NORMDIST(E57,$B$2,SQRT($B$4),0),0)</f>
        <v>0</v>
      </c>
      <c r="H57" s="4">
        <f>IF(E57&lt;alternative_greater!$C$10,NORMDIST(E57,$B$3,SQRT($B$4),0),0)</f>
        <v>1.0079766625691917E-4</v>
      </c>
      <c r="I57" s="4">
        <f>IF(E57&gt;=alternative_greater!$C$10,NORMDIST(E57,$B$3,SQRT($B$4),0),0)</f>
        <v>0</v>
      </c>
      <c r="J57" s="4">
        <f>IF(AND(ABS(E57-alternative_greater!C$10)&lt;computations!B$7,J56=0),computations!M$6,0)</f>
        <v>0</v>
      </c>
      <c r="K57" s="4">
        <f>IF(AND(ABS(E57-B$2)&lt;computations!B$7,K56=0),computations!M$6,0)</f>
        <v>0</v>
      </c>
      <c r="L57" s="4">
        <f>IF(AND(ABS(E57-B$3)&lt;computations!B$7,L56=0),computations!M$6,0)</f>
        <v>0</v>
      </c>
      <c r="O57" s="1">
        <f t="shared" si="1"/>
        <v>44.263999999999903</v>
      </c>
      <c r="P57" s="1">
        <f>IF(O57&gt;alternative_less!C$10,NORMDIST(O57,$C$2,SQRT($C$4),0),0)</f>
        <v>0</v>
      </c>
      <c r="Q57" s="1">
        <f>IF(O57&lt;=alternative_less!C$10,NORMDIST(O57,$C$2,SQRT($C$4),0),0)</f>
        <v>1.0079766625691917E-4</v>
      </c>
      <c r="R57" s="4">
        <f>IF(O57&gt;alternative_less!C$10,NORMDIST(O57,$C$3,SQRT($C$4),0),0)</f>
        <v>0</v>
      </c>
      <c r="S57" s="4">
        <f>IF(O57&lt;=alternative_less!C$10,NORMDIST(O57,$C$3,SQRT($C$4),0),0)</f>
        <v>7.1647619102898213E-2</v>
      </c>
      <c r="T57" s="4">
        <f>IF(AND(ABS(O57-alternative_less!C$10)&lt;computations!C$7,T56=0),computations!W$6,0)</f>
        <v>0</v>
      </c>
      <c r="U57" s="4">
        <f>IF(AND(ABS(O57-C$2)&lt;computations!C$7,U56=0),computations!W$6,0)</f>
        <v>0</v>
      </c>
      <c r="V57" s="4">
        <f>IF(AND(ABS(O57-C$3)&lt;computations!C$7,V56=0),computations!W$6,0)</f>
        <v>0</v>
      </c>
    </row>
    <row r="58" spans="2:22" x14ac:dyDescent="0.2">
      <c r="E58" s="1">
        <f t="shared" si="0"/>
        <v>44.279999999999902</v>
      </c>
      <c r="F58" s="1">
        <f>IF(E58&lt;alternative_greater!$C$10,NORMDIST(E58,$B$2,SQRT($B$4),0),0)</f>
        <v>7.4064588062001196E-2</v>
      </c>
      <c r="G58" s="1">
        <f>IF(E58&gt;=alternative_greater!$C$10,NORMDIST(E58,$B$2,SQRT($B$4),0),0)</f>
        <v>0</v>
      </c>
      <c r="H58" s="4">
        <f>IF(E58&lt;alternative_greater!$C$10,NORMDIST(E58,$B$3,SQRT($B$4),0),0)</f>
        <v>1.0827700484446472E-4</v>
      </c>
      <c r="I58" s="4">
        <f>IF(E58&gt;=alternative_greater!$C$10,NORMDIST(E58,$B$3,SQRT($B$4),0),0)</f>
        <v>0</v>
      </c>
      <c r="J58" s="4">
        <f>IF(AND(ABS(E58-alternative_greater!C$10)&lt;computations!B$7,J57=0),computations!M$6,0)</f>
        <v>0</v>
      </c>
      <c r="K58" s="4">
        <f>IF(AND(ABS(E58-B$2)&lt;computations!B$7,K57=0),computations!M$6,0)</f>
        <v>0</v>
      </c>
      <c r="L58" s="4">
        <f>IF(AND(ABS(E58-B$3)&lt;computations!B$7,L57=0),computations!M$6,0)</f>
        <v>0</v>
      </c>
      <c r="O58" s="1">
        <f t="shared" si="1"/>
        <v>44.279999999999902</v>
      </c>
      <c r="P58" s="1">
        <f>IF(O58&gt;alternative_less!C$10,NORMDIST(O58,$C$2,SQRT($C$4),0),0)</f>
        <v>0</v>
      </c>
      <c r="Q58" s="1">
        <f>IF(O58&lt;=alternative_less!C$10,NORMDIST(O58,$C$2,SQRT($C$4),0),0)</f>
        <v>1.0827700484446472E-4</v>
      </c>
      <c r="R58" s="4">
        <f>IF(O58&gt;alternative_less!C$10,NORMDIST(O58,$C$3,SQRT($C$4),0),0)</f>
        <v>0</v>
      </c>
      <c r="S58" s="4">
        <f>IF(O58&lt;=alternative_less!C$10,NORMDIST(O58,$C$3,SQRT($C$4),0),0)</f>
        <v>7.4064588062001196E-2</v>
      </c>
      <c r="T58" s="4">
        <f>IF(AND(ABS(O58-alternative_less!C$10)&lt;computations!C$7,T57=0),computations!W$6,0)</f>
        <v>0</v>
      </c>
      <c r="U58" s="4">
        <f>IF(AND(ABS(O58-C$2)&lt;computations!C$7,U57=0),computations!W$6,0)</f>
        <v>0</v>
      </c>
      <c r="V58" s="4">
        <f>IF(AND(ABS(O58-C$3)&lt;computations!C$7,V57=0),computations!W$6,0)</f>
        <v>0</v>
      </c>
    </row>
    <row r="59" spans="2:22" x14ac:dyDescent="0.2">
      <c r="E59" s="1">
        <f t="shared" si="0"/>
        <v>44.2959999999999</v>
      </c>
      <c r="F59" s="1">
        <f>IF(E59&lt;alternative_greater!$C$10,NORMDIST(E59,$B$2,SQRT($B$4),0),0)</f>
        <v>7.6539574758464443E-2</v>
      </c>
      <c r="G59" s="1">
        <f>IF(E59&gt;=alternative_greater!$C$10,NORMDIST(E59,$B$2,SQRT($B$4),0),0)</f>
        <v>0</v>
      </c>
      <c r="H59" s="4">
        <f>IF(E59&lt;alternative_greater!$C$10,NORMDIST(E59,$B$3,SQRT($B$4),0),0)</f>
        <v>1.1627559626507426E-4</v>
      </c>
      <c r="I59" s="4">
        <f>IF(E59&gt;=alternative_greater!$C$10,NORMDIST(E59,$B$3,SQRT($B$4),0),0)</f>
        <v>0</v>
      </c>
      <c r="J59" s="4">
        <f>IF(AND(ABS(E59-alternative_greater!C$10)&lt;computations!B$7,J58=0),computations!M$6,0)</f>
        <v>0</v>
      </c>
      <c r="K59" s="4">
        <f>IF(AND(ABS(E59-B$2)&lt;computations!B$7,K58=0),computations!M$6,0)</f>
        <v>0</v>
      </c>
      <c r="L59" s="4">
        <f>IF(AND(ABS(E59-B$3)&lt;computations!B$7,L58=0),computations!M$6,0)</f>
        <v>0</v>
      </c>
      <c r="O59" s="1">
        <f t="shared" si="1"/>
        <v>44.2959999999999</v>
      </c>
      <c r="P59" s="1">
        <f>IF(O59&gt;alternative_less!C$10,NORMDIST(O59,$C$2,SQRT($C$4),0),0)</f>
        <v>0</v>
      </c>
      <c r="Q59" s="1">
        <f>IF(O59&lt;=alternative_less!C$10,NORMDIST(O59,$C$2,SQRT($C$4),0),0)</f>
        <v>1.1627559626507426E-4</v>
      </c>
      <c r="R59" s="4">
        <f>IF(O59&gt;alternative_less!C$10,NORMDIST(O59,$C$3,SQRT($C$4),0),0)</f>
        <v>0</v>
      </c>
      <c r="S59" s="4">
        <f>IF(O59&lt;=alternative_less!C$10,NORMDIST(O59,$C$3,SQRT($C$4),0),0)</f>
        <v>7.6539574758464443E-2</v>
      </c>
      <c r="T59" s="4">
        <f>IF(AND(ABS(O59-alternative_less!C$10)&lt;computations!C$7,T58=0),computations!W$6,0)</f>
        <v>0</v>
      </c>
      <c r="U59" s="4">
        <f>IF(AND(ABS(O59-C$2)&lt;computations!C$7,U58=0),computations!W$6,0)</f>
        <v>0</v>
      </c>
      <c r="V59" s="4">
        <f>IF(AND(ABS(O59-C$3)&lt;computations!C$7,V58=0),computations!W$6,0)</f>
        <v>0</v>
      </c>
    </row>
    <row r="60" spans="2:22" x14ac:dyDescent="0.2">
      <c r="E60" s="1">
        <f t="shared" si="0"/>
        <v>44.311999999999898</v>
      </c>
      <c r="F60" s="1">
        <f>IF(E60&lt;alternative_greater!$C$10,NORMDIST(E60,$B$2,SQRT($B$4),0),0)</f>
        <v>7.9072972146245271E-2</v>
      </c>
      <c r="G60" s="1">
        <f>IF(E60&gt;=alternative_greater!$C$10,NORMDIST(E60,$B$2,SQRT($B$4),0),0)</f>
        <v>0</v>
      </c>
      <c r="H60" s="4">
        <f>IF(E60&lt;alternative_greater!$C$10,NORMDIST(E60,$B$3,SQRT($B$4),0),0)</f>
        <v>1.2482670346962099E-4</v>
      </c>
      <c r="I60" s="4">
        <f>IF(E60&gt;=alternative_greater!$C$10,NORMDIST(E60,$B$3,SQRT($B$4),0),0)</f>
        <v>0</v>
      </c>
      <c r="J60" s="4">
        <f>IF(AND(ABS(E60-alternative_greater!C$10)&lt;computations!B$7,J59=0),computations!M$6,0)</f>
        <v>0</v>
      </c>
      <c r="K60" s="4">
        <f>IF(AND(ABS(E60-B$2)&lt;computations!B$7,K59=0),computations!M$6,0)</f>
        <v>0</v>
      </c>
      <c r="L60" s="4">
        <f>IF(AND(ABS(E60-B$3)&lt;computations!B$7,L59=0),computations!M$6,0)</f>
        <v>0</v>
      </c>
      <c r="O60" s="1">
        <f t="shared" si="1"/>
        <v>44.311999999999898</v>
      </c>
      <c r="P60" s="1">
        <f>IF(O60&gt;alternative_less!C$10,NORMDIST(O60,$C$2,SQRT($C$4),0),0)</f>
        <v>0</v>
      </c>
      <c r="Q60" s="1">
        <f>IF(O60&lt;=alternative_less!C$10,NORMDIST(O60,$C$2,SQRT($C$4),0),0)</f>
        <v>1.2482670346962099E-4</v>
      </c>
      <c r="R60" s="4">
        <f>IF(O60&gt;alternative_less!C$10,NORMDIST(O60,$C$3,SQRT($C$4),0),0)</f>
        <v>0</v>
      </c>
      <c r="S60" s="4">
        <f>IF(O60&lt;=alternative_less!C$10,NORMDIST(O60,$C$3,SQRT($C$4),0),0)</f>
        <v>7.9072972146245271E-2</v>
      </c>
      <c r="T60" s="4">
        <f>IF(AND(ABS(O60-alternative_less!C$10)&lt;computations!C$7,T59=0),computations!W$6,0)</f>
        <v>0</v>
      </c>
      <c r="U60" s="4">
        <f>IF(AND(ABS(O60-C$2)&lt;computations!C$7,U59=0),computations!W$6,0)</f>
        <v>0</v>
      </c>
      <c r="V60" s="4">
        <f>IF(AND(ABS(O60-C$3)&lt;computations!C$7,V59=0),computations!W$6,0)</f>
        <v>0</v>
      </c>
    </row>
    <row r="61" spans="2:22" x14ac:dyDescent="0.2">
      <c r="E61" s="1">
        <f t="shared" si="0"/>
        <v>44.327999999999896</v>
      </c>
      <c r="F61" s="1">
        <f>IF(E61&lt;alternative_greater!$C$10,NORMDIST(E61,$B$2,SQRT($B$4),0),0)</f>
        <v>8.1665131535400518E-2</v>
      </c>
      <c r="G61" s="1">
        <f>IF(E61&gt;=alternative_greater!$C$10,NORMDIST(E61,$B$2,SQRT($B$4),0),0)</f>
        <v>0</v>
      </c>
      <c r="H61" s="4">
        <f>IF(E61&lt;alternative_greater!$C$10,NORMDIST(E61,$B$3,SQRT($B$4),0),0)</f>
        <v>1.3396551326807593E-4</v>
      </c>
      <c r="I61" s="4">
        <f>IF(E61&gt;=alternative_greater!$C$10,NORMDIST(E61,$B$3,SQRT($B$4),0),0)</f>
        <v>0</v>
      </c>
      <c r="J61" s="4">
        <f>IF(AND(ABS(E61-alternative_greater!C$10)&lt;computations!B$7,J60=0),computations!M$6,0)</f>
        <v>0</v>
      </c>
      <c r="K61" s="4">
        <f>IF(AND(ABS(E61-B$2)&lt;computations!B$7,K60=0),computations!M$6,0)</f>
        <v>0</v>
      </c>
      <c r="L61" s="4">
        <f>IF(AND(ABS(E61-B$3)&lt;computations!B$7,L60=0),computations!M$6,0)</f>
        <v>0</v>
      </c>
      <c r="O61" s="1">
        <f t="shared" si="1"/>
        <v>44.327999999999896</v>
      </c>
      <c r="P61" s="1">
        <f>IF(O61&gt;alternative_less!C$10,NORMDIST(O61,$C$2,SQRT($C$4),0),0)</f>
        <v>0</v>
      </c>
      <c r="Q61" s="1">
        <f>IF(O61&lt;=alternative_less!C$10,NORMDIST(O61,$C$2,SQRT($C$4),0),0)</f>
        <v>1.3396551326807593E-4</v>
      </c>
      <c r="R61" s="4">
        <f>IF(O61&gt;alternative_less!C$10,NORMDIST(O61,$C$3,SQRT($C$4),0),0)</f>
        <v>0</v>
      </c>
      <c r="S61" s="4">
        <f>IF(O61&lt;=alternative_less!C$10,NORMDIST(O61,$C$3,SQRT($C$4),0),0)</f>
        <v>8.1665131535400518E-2</v>
      </c>
      <c r="T61" s="4">
        <f>IF(AND(ABS(O61-alternative_less!C$10)&lt;computations!C$7,T60=0),computations!W$6,0)</f>
        <v>0</v>
      </c>
      <c r="U61" s="4">
        <f>IF(AND(ABS(O61-C$2)&lt;computations!C$7,U60=0),computations!W$6,0)</f>
        <v>0</v>
      </c>
      <c r="V61" s="4">
        <f>IF(AND(ABS(O61-C$3)&lt;computations!C$7,V60=0),computations!W$6,0)</f>
        <v>0</v>
      </c>
    </row>
    <row r="62" spans="2:22" x14ac:dyDescent="0.2">
      <c r="E62" s="1">
        <f t="shared" si="0"/>
        <v>44.343999999999895</v>
      </c>
      <c r="F62" s="1">
        <f>IF(E62&lt;alternative_greater!$C$10,NORMDIST(E62,$B$2,SQRT($B$4),0),0)</f>
        <v>8.4316360775157265E-2</v>
      </c>
      <c r="G62" s="1">
        <f>IF(E62&gt;=alternative_greater!$C$10,NORMDIST(E62,$B$2,SQRT($B$4),0),0)</f>
        <v>0</v>
      </c>
      <c r="H62" s="4">
        <f>IF(E62&lt;alternative_greater!$C$10,NORMDIST(E62,$B$3,SQRT($B$4),0),0)</f>
        <v>1.4372923300026512E-4</v>
      </c>
      <c r="I62" s="4">
        <f>IF(E62&gt;=alternative_greater!$C$10,NORMDIST(E62,$B$3,SQRT($B$4),0),0)</f>
        <v>0</v>
      </c>
      <c r="J62" s="4">
        <f>IF(AND(ABS(E62-alternative_greater!C$10)&lt;computations!B$7,J61=0),computations!M$6,0)</f>
        <v>0</v>
      </c>
      <c r="K62" s="4">
        <f>IF(AND(ABS(E62-B$2)&lt;computations!B$7,K61=0),computations!M$6,0)</f>
        <v>0</v>
      </c>
      <c r="L62" s="4">
        <f>IF(AND(ABS(E62-B$3)&lt;computations!B$7,L61=0),computations!M$6,0)</f>
        <v>0</v>
      </c>
      <c r="O62" s="1">
        <f t="shared" si="1"/>
        <v>44.343999999999895</v>
      </c>
      <c r="P62" s="1">
        <f>IF(O62&gt;alternative_less!C$10,NORMDIST(O62,$C$2,SQRT($C$4),0),0)</f>
        <v>0</v>
      </c>
      <c r="Q62" s="1">
        <f>IF(O62&lt;=alternative_less!C$10,NORMDIST(O62,$C$2,SQRT($C$4),0),0)</f>
        <v>1.4372923300026512E-4</v>
      </c>
      <c r="R62" s="4">
        <f>IF(O62&gt;alternative_less!C$10,NORMDIST(O62,$C$3,SQRT($C$4),0),0)</f>
        <v>0</v>
      </c>
      <c r="S62" s="4">
        <f>IF(O62&lt;=alternative_less!C$10,NORMDIST(O62,$C$3,SQRT($C$4),0),0)</f>
        <v>8.4316360775157265E-2</v>
      </c>
      <c r="T62" s="4">
        <f>IF(AND(ABS(O62-alternative_less!C$10)&lt;computations!C$7,T61=0),computations!W$6,0)</f>
        <v>0</v>
      </c>
      <c r="U62" s="4">
        <f>IF(AND(ABS(O62-C$2)&lt;computations!C$7,U61=0),computations!W$6,0)</f>
        <v>0</v>
      </c>
      <c r="V62" s="4">
        <f>IF(AND(ABS(O62-C$3)&lt;computations!C$7,V61=0),computations!W$6,0)</f>
        <v>0</v>
      </c>
    </row>
    <row r="63" spans="2:22" x14ac:dyDescent="0.2">
      <c r="E63" s="1">
        <f t="shared" si="0"/>
        <v>44.359999999999893</v>
      </c>
      <c r="F63" s="1">
        <f>IF(E63&lt;alternative_greater!$C$10,NORMDIST(E63,$B$2,SQRT($B$4),0),0)</f>
        <v>8.7026922444971067E-2</v>
      </c>
      <c r="G63" s="1">
        <f>IF(E63&gt;=alternative_greater!$C$10,NORMDIST(E63,$B$2,SQRT($B$4),0),0)</f>
        <v>0</v>
      </c>
      <c r="H63" s="4">
        <f>IF(E63&lt;alternative_greater!$C$10,NORMDIST(E63,$B$3,SQRT($B$4),0),0)</f>
        <v>1.541571910839388E-4</v>
      </c>
      <c r="I63" s="4">
        <f>IF(E63&gt;=alternative_greater!$C$10,NORMDIST(E63,$B$3,SQRT($B$4),0),0)</f>
        <v>0</v>
      </c>
      <c r="J63" s="4">
        <f>IF(AND(ABS(E63-alternative_greater!C$10)&lt;computations!B$7,J62=0),computations!M$6,0)</f>
        <v>0</v>
      </c>
      <c r="K63" s="4">
        <f>IF(AND(ABS(E63-B$2)&lt;computations!B$7,K62=0),computations!M$6,0)</f>
        <v>0</v>
      </c>
      <c r="L63" s="4">
        <f>IF(AND(ABS(E63-B$3)&lt;computations!B$7,L62=0),computations!M$6,0)</f>
        <v>0</v>
      </c>
      <c r="O63" s="1">
        <f t="shared" si="1"/>
        <v>44.359999999999893</v>
      </c>
      <c r="P63" s="1">
        <f>IF(O63&gt;alternative_less!C$10,NORMDIST(O63,$C$2,SQRT($C$4),0),0)</f>
        <v>0</v>
      </c>
      <c r="Q63" s="1">
        <f>IF(O63&lt;=alternative_less!C$10,NORMDIST(O63,$C$2,SQRT($C$4),0),0)</f>
        <v>1.541571910839388E-4</v>
      </c>
      <c r="R63" s="4">
        <f>IF(O63&gt;alternative_less!C$10,NORMDIST(O63,$C$3,SQRT($C$4),0),0)</f>
        <v>0</v>
      </c>
      <c r="S63" s="4">
        <f>IF(O63&lt;=alternative_less!C$10,NORMDIST(O63,$C$3,SQRT($C$4),0),0)</f>
        <v>8.7026922444971067E-2</v>
      </c>
      <c r="T63" s="4">
        <f>IF(AND(ABS(O63-alternative_less!C$10)&lt;computations!C$7,T62=0),computations!W$6,0)</f>
        <v>0</v>
      </c>
      <c r="U63" s="4">
        <f>IF(AND(ABS(O63-C$2)&lt;computations!C$7,U62=0),computations!W$6,0)</f>
        <v>0</v>
      </c>
      <c r="V63" s="4">
        <f>IF(AND(ABS(O63-C$3)&lt;computations!C$7,V62=0),computations!W$6,0)</f>
        <v>0</v>
      </c>
    </row>
    <row r="64" spans="2:22" x14ac:dyDescent="0.2">
      <c r="E64" s="1">
        <f t="shared" si="0"/>
        <v>44.375999999999891</v>
      </c>
      <c r="F64" s="1">
        <f>IF(E64&lt;alternative_greater!$C$10,NORMDIST(E64,$B$2,SQRT($B$4),0),0)</f>
        <v>8.979703205722081E-2</v>
      </c>
      <c r="G64" s="1">
        <f>IF(E64&gt;=alternative_greater!$C$10,NORMDIST(E64,$B$2,SQRT($B$4),0),0)</f>
        <v>0</v>
      </c>
      <c r="H64" s="4">
        <f>IF(E64&lt;alternative_greater!$C$10,NORMDIST(E64,$B$3,SQRT($B$4),0),0)</f>
        <v>1.6529094153201656E-4</v>
      </c>
      <c r="I64" s="4">
        <f>IF(E64&gt;=alternative_greater!$C$10,NORMDIST(E64,$B$3,SQRT($B$4),0),0)</f>
        <v>0</v>
      </c>
      <c r="J64" s="4">
        <f>IF(AND(ABS(E64-alternative_greater!C$10)&lt;computations!B$7,J63=0),computations!M$6,0)</f>
        <v>0</v>
      </c>
      <c r="K64" s="4">
        <f>IF(AND(ABS(E64-B$2)&lt;computations!B$7,K63=0),computations!M$6,0)</f>
        <v>0</v>
      </c>
      <c r="L64" s="4">
        <f>IF(AND(ABS(E64-B$3)&lt;computations!B$7,L63=0),computations!M$6,0)</f>
        <v>0</v>
      </c>
      <c r="O64" s="1">
        <f t="shared" si="1"/>
        <v>44.375999999999891</v>
      </c>
      <c r="P64" s="1">
        <f>IF(O64&gt;alternative_less!C$10,NORMDIST(O64,$C$2,SQRT($C$4),0),0)</f>
        <v>0</v>
      </c>
      <c r="Q64" s="1">
        <f>IF(O64&lt;=alternative_less!C$10,NORMDIST(O64,$C$2,SQRT($C$4),0),0)</f>
        <v>1.6529094153201656E-4</v>
      </c>
      <c r="R64" s="4">
        <f>IF(O64&gt;alternative_less!C$10,NORMDIST(O64,$C$3,SQRT($C$4),0),0)</f>
        <v>0</v>
      </c>
      <c r="S64" s="4">
        <f>IF(O64&lt;=alternative_less!C$10,NORMDIST(O64,$C$3,SQRT($C$4),0),0)</f>
        <v>8.979703205722081E-2</v>
      </c>
      <c r="T64" s="4">
        <f>IF(AND(ABS(O64-alternative_less!C$10)&lt;computations!C$7,T63=0),computations!W$6,0)</f>
        <v>0</v>
      </c>
      <c r="U64" s="4">
        <f>IF(AND(ABS(O64-C$2)&lt;computations!C$7,U63=0),computations!W$6,0)</f>
        <v>0</v>
      </c>
      <c r="V64" s="4">
        <f>IF(AND(ABS(O64-C$3)&lt;computations!C$7,V63=0),computations!W$6,0)</f>
        <v>0</v>
      </c>
    </row>
    <row r="65" spans="5:22" x14ac:dyDescent="0.2">
      <c r="E65" s="1">
        <f t="shared" si="0"/>
        <v>44.391999999999889</v>
      </c>
      <c r="F65" s="1">
        <f>IF(E65&lt;alternative_greater!$C$10,NORMDIST(E65,$B$2,SQRT($B$4),0),0)</f>
        <v>9.2626856275282998E-2</v>
      </c>
      <c r="G65" s="1">
        <f>IF(E65&gt;=alternative_greater!$C$10,NORMDIST(E65,$B$2,SQRT($B$4),0),0)</f>
        <v>0</v>
      </c>
      <c r="H65" s="4">
        <f>IF(E65&lt;alternative_greater!$C$10,NORMDIST(E65,$B$3,SQRT($B$4),0),0)</f>
        <v>1.7717437252872284E-4</v>
      </c>
      <c r="I65" s="4">
        <f>IF(E65&gt;=alternative_greater!$C$10,NORMDIST(E65,$B$3,SQRT($B$4),0),0)</f>
        <v>0</v>
      </c>
      <c r="J65" s="4">
        <f>IF(AND(ABS(E65-alternative_greater!C$10)&lt;computations!B$7,J64=0),computations!M$6,0)</f>
        <v>0</v>
      </c>
      <c r="K65" s="4">
        <f>IF(AND(ABS(E65-B$2)&lt;computations!B$7,K64=0),computations!M$6,0)</f>
        <v>0</v>
      </c>
      <c r="L65" s="4">
        <f>IF(AND(ABS(E65-B$3)&lt;computations!B$7,L64=0),computations!M$6,0)</f>
        <v>0</v>
      </c>
      <c r="O65" s="1">
        <f t="shared" si="1"/>
        <v>44.391999999999889</v>
      </c>
      <c r="P65" s="1">
        <f>IF(O65&gt;alternative_less!C$10,NORMDIST(O65,$C$2,SQRT($C$4),0),0)</f>
        <v>0</v>
      </c>
      <c r="Q65" s="1">
        <f>IF(O65&lt;=alternative_less!C$10,NORMDIST(O65,$C$2,SQRT($C$4),0),0)</f>
        <v>1.7717437252872284E-4</v>
      </c>
      <c r="R65" s="4">
        <f>IF(O65&gt;alternative_less!C$10,NORMDIST(O65,$C$3,SQRT($C$4),0),0)</f>
        <v>0</v>
      </c>
      <c r="S65" s="4">
        <f>IF(O65&lt;=alternative_less!C$10,NORMDIST(O65,$C$3,SQRT($C$4),0),0)</f>
        <v>9.2626856275282998E-2</v>
      </c>
      <c r="T65" s="4">
        <f>IF(AND(ABS(O65-alternative_less!C$10)&lt;computations!C$7,T64=0),computations!W$6,0)</f>
        <v>0</v>
      </c>
      <c r="U65" s="4">
        <f>IF(AND(ABS(O65-C$2)&lt;computations!C$7,U64=0),computations!W$6,0)</f>
        <v>0</v>
      </c>
      <c r="V65" s="4">
        <f>IF(AND(ABS(O65-C$3)&lt;computations!C$7,V64=0),computations!W$6,0)</f>
        <v>0</v>
      </c>
    </row>
    <row r="66" spans="5:22" x14ac:dyDescent="0.2">
      <c r="E66" s="1">
        <f t="shared" si="0"/>
        <v>44.407999999999888</v>
      </c>
      <c r="F66" s="1">
        <f>IF(E66&lt;alternative_greater!$C$10,NORMDIST(E66,$B$2,SQRT($B$4),0),0)</f>
        <v>9.5516511150815733E-2</v>
      </c>
      <c r="G66" s="1">
        <f>IF(E66&gt;=alternative_greater!$C$10,NORMDIST(E66,$B$2,SQRT($B$4),0),0)</f>
        <v>0</v>
      </c>
      <c r="H66" s="4">
        <f>IF(E66&lt;alternative_greater!$C$10,NORMDIST(E66,$B$3,SQRT($B$4),0),0)</f>
        <v>1.8985381915181588E-4</v>
      </c>
      <c r="I66" s="4">
        <f>IF(E66&gt;=alternative_greater!$C$10,NORMDIST(E66,$B$3,SQRT($B$4),0),0)</f>
        <v>0</v>
      </c>
      <c r="J66" s="4">
        <f>IF(AND(ABS(E66-alternative_greater!C$10)&lt;computations!B$7,J65=0),computations!M$6,0)</f>
        <v>0</v>
      </c>
      <c r="K66" s="4">
        <f>IF(AND(ABS(E66-B$2)&lt;computations!B$7,K65=0),computations!M$6,0)</f>
        <v>0</v>
      </c>
      <c r="L66" s="4">
        <f>IF(AND(ABS(E66-B$3)&lt;computations!B$7,L65=0),computations!M$6,0)</f>
        <v>0</v>
      </c>
      <c r="O66" s="1">
        <f t="shared" si="1"/>
        <v>44.407999999999888</v>
      </c>
      <c r="P66" s="1">
        <f>IF(O66&gt;alternative_less!C$10,NORMDIST(O66,$C$2,SQRT($C$4),0),0)</f>
        <v>0</v>
      </c>
      <c r="Q66" s="1">
        <f>IF(O66&lt;=alternative_less!C$10,NORMDIST(O66,$C$2,SQRT($C$4),0),0)</f>
        <v>1.8985381915181588E-4</v>
      </c>
      <c r="R66" s="4">
        <f>IF(O66&gt;alternative_less!C$10,NORMDIST(O66,$C$3,SQRT($C$4),0),0)</f>
        <v>0</v>
      </c>
      <c r="S66" s="4">
        <f>IF(O66&lt;=alternative_less!C$10,NORMDIST(O66,$C$3,SQRT($C$4),0),0)</f>
        <v>9.5516511150815733E-2</v>
      </c>
      <c r="T66" s="4">
        <f>IF(AND(ABS(O66-alternative_less!C$10)&lt;computations!C$7,T65=0),computations!W$6,0)</f>
        <v>0</v>
      </c>
      <c r="U66" s="4">
        <f>IF(AND(ABS(O66-C$2)&lt;computations!C$7,U65=0),computations!W$6,0)</f>
        <v>0</v>
      </c>
      <c r="V66" s="4">
        <f>IF(AND(ABS(O66-C$3)&lt;computations!C$7,V65=0),computations!W$6,0)</f>
        <v>0</v>
      </c>
    </row>
    <row r="67" spans="5:22" x14ac:dyDescent="0.2">
      <c r="E67" s="1">
        <f t="shared" si="0"/>
        <v>44.423999999999886</v>
      </c>
      <c r="F67" s="1">
        <f>IF(E67&lt;alternative_greater!$C$10,NORMDIST(E67,$B$2,SQRT($B$4),0),0)</f>
        <v>9.8466060384163029E-2</v>
      </c>
      <c r="G67" s="1">
        <f>IF(E67&gt;=alternative_greater!$C$10,NORMDIST(E67,$B$2,SQRT($B$4),0),0)</f>
        <v>0</v>
      </c>
      <c r="H67" s="4">
        <f>IF(E67&lt;alternative_greater!$C$10,NORMDIST(E67,$B$3,SQRT($B$4),0),0)</f>
        <v>2.0337818032520089E-4</v>
      </c>
      <c r="I67" s="4">
        <f>IF(E67&gt;=alternative_greater!$C$10,NORMDIST(E67,$B$3,SQRT($B$4),0),0)</f>
        <v>0</v>
      </c>
      <c r="J67" s="4">
        <f>IF(AND(ABS(E67-alternative_greater!C$10)&lt;computations!B$7,J66=0),computations!M$6,0)</f>
        <v>0</v>
      </c>
      <c r="K67" s="4">
        <f>IF(AND(ABS(E67-B$2)&lt;computations!B$7,K66=0),computations!M$6,0)</f>
        <v>0</v>
      </c>
      <c r="L67" s="4">
        <f>IF(AND(ABS(E67-B$3)&lt;computations!B$7,L66=0),computations!M$6,0)</f>
        <v>0</v>
      </c>
      <c r="O67" s="1">
        <f t="shared" si="1"/>
        <v>44.423999999999886</v>
      </c>
      <c r="P67" s="1">
        <f>IF(O67&gt;alternative_less!C$10,NORMDIST(O67,$C$2,SQRT($C$4),0),0)</f>
        <v>0</v>
      </c>
      <c r="Q67" s="1">
        <f>IF(O67&lt;=alternative_less!C$10,NORMDIST(O67,$C$2,SQRT($C$4),0),0)</f>
        <v>2.0337818032520089E-4</v>
      </c>
      <c r="R67" s="4">
        <f>IF(O67&gt;alternative_less!C$10,NORMDIST(O67,$C$3,SQRT($C$4),0),0)</f>
        <v>0</v>
      </c>
      <c r="S67" s="4">
        <f>IF(O67&lt;=alternative_less!C$10,NORMDIST(O67,$C$3,SQRT($C$4),0),0)</f>
        <v>9.8466060384163029E-2</v>
      </c>
      <c r="T67" s="4">
        <f>IF(AND(ABS(O67-alternative_less!C$10)&lt;computations!C$7,T66=0),computations!W$6,0)</f>
        <v>0</v>
      </c>
      <c r="U67" s="4">
        <f>IF(AND(ABS(O67-C$2)&lt;computations!C$7,U66=0),computations!W$6,0)</f>
        <v>0</v>
      </c>
      <c r="V67" s="4">
        <f>IF(AND(ABS(O67-C$3)&lt;computations!C$7,V66=0),computations!W$6,0)</f>
        <v>0</v>
      </c>
    </row>
    <row r="68" spans="5:22" x14ac:dyDescent="0.2">
      <c r="E68" s="1">
        <f t="shared" ref="E68:E131" si="2">E67+$B$7</f>
        <v>44.439999999999884</v>
      </c>
      <c r="F68" s="1">
        <f>IF(E68&lt;alternative_greater!$C$10,NORMDIST(E68,$B$2,SQRT($B$4),0),0)</f>
        <v>0.10147551361186381</v>
      </c>
      <c r="G68" s="1">
        <f>IF(E68&gt;=alternative_greater!$C$10,NORMDIST(E68,$B$2,SQRT($B$4),0),0)</f>
        <v>0</v>
      </c>
      <c r="H68" s="4">
        <f>IF(E68&lt;alternative_greater!$C$10,NORMDIST(E68,$B$3,SQRT($B$4),0),0)</f>
        <v>2.1779904008285868E-4</v>
      </c>
      <c r="I68" s="4">
        <f>IF(E68&gt;=alternative_greater!$C$10,NORMDIST(E68,$B$3,SQRT($B$4),0),0)</f>
        <v>0</v>
      </c>
      <c r="J68" s="4">
        <f>IF(AND(ABS(E68-alternative_greater!C$10)&lt;computations!B$7,J67=0),computations!M$6,0)</f>
        <v>0</v>
      </c>
      <c r="K68" s="4">
        <f>IF(AND(ABS(E68-B$2)&lt;computations!B$7,K67=0),computations!M$6,0)</f>
        <v>0</v>
      </c>
      <c r="L68" s="4">
        <f>IF(AND(ABS(E68-B$3)&lt;computations!B$7,L67=0),computations!M$6,0)</f>
        <v>0</v>
      </c>
      <c r="O68" s="1">
        <f t="shared" si="1"/>
        <v>44.439999999999884</v>
      </c>
      <c r="P68" s="1">
        <f>IF(O68&gt;alternative_less!C$10,NORMDIST(O68,$C$2,SQRT($C$4),0),0)</f>
        <v>0</v>
      </c>
      <c r="Q68" s="1">
        <f>IF(O68&lt;=alternative_less!C$10,NORMDIST(O68,$C$2,SQRT($C$4),0),0)</f>
        <v>2.1779904008285868E-4</v>
      </c>
      <c r="R68" s="4">
        <f>IF(O68&gt;alternative_less!C$10,NORMDIST(O68,$C$3,SQRT($C$4),0),0)</f>
        <v>0</v>
      </c>
      <c r="S68" s="4">
        <f>IF(O68&lt;=alternative_less!C$10,NORMDIST(O68,$C$3,SQRT($C$4),0),0)</f>
        <v>0.10147551361186381</v>
      </c>
      <c r="T68" s="4">
        <f>IF(AND(ABS(O68-alternative_less!C$10)&lt;computations!C$7,T67=0),computations!W$6,0)</f>
        <v>0</v>
      </c>
      <c r="U68" s="4">
        <f>IF(AND(ABS(O68-C$2)&lt;computations!C$7,U67=0),computations!W$6,0)</f>
        <v>0</v>
      </c>
      <c r="V68" s="4">
        <f>IF(AND(ABS(O68-C$3)&lt;computations!C$7,V67=0),computations!W$6,0)</f>
        <v>0</v>
      </c>
    </row>
    <row r="69" spans="5:22" x14ac:dyDescent="0.2">
      <c r="E69" s="1">
        <f t="shared" si="2"/>
        <v>44.455999999999882</v>
      </c>
      <c r="F69" s="1">
        <f>IF(E69&lt;alternative_greater!$C$10,NORMDIST(E69,$B$2,SQRT($B$4),0),0)</f>
        <v>0.10454482472531472</v>
      </c>
      <c r="G69" s="1">
        <f>IF(E69&gt;=alternative_greater!$C$10,NORMDIST(E69,$B$2,SQRT($B$4),0),0)</f>
        <v>0</v>
      </c>
      <c r="H69" s="4">
        <f>IF(E69&lt;alternative_greater!$C$10,NORMDIST(E69,$B$3,SQRT($B$4),0),0)</f>
        <v>2.3317079322124779E-4</v>
      </c>
      <c r="I69" s="4">
        <f>IF(E69&gt;=alternative_greater!$C$10,NORMDIST(E69,$B$3,SQRT($B$4),0),0)</f>
        <v>0</v>
      </c>
      <c r="J69" s="4">
        <f>IF(AND(ABS(E69-alternative_greater!C$10)&lt;computations!B$7,J68=0),computations!M$6,0)</f>
        <v>0</v>
      </c>
      <c r="K69" s="4">
        <f>IF(AND(ABS(E69-B$2)&lt;computations!B$7,K68=0),computations!M$6,0)</f>
        <v>0</v>
      </c>
      <c r="L69" s="4">
        <f>IF(AND(ABS(E69-B$3)&lt;computations!B$7,L68=0),computations!M$6,0)</f>
        <v>0</v>
      </c>
      <c r="O69" s="1">
        <f t="shared" ref="O69:O132" si="3">O68+$C$7</f>
        <v>44.455999999999882</v>
      </c>
      <c r="P69" s="1">
        <f>IF(O69&gt;alternative_less!C$10,NORMDIST(O69,$C$2,SQRT($C$4),0),0)</f>
        <v>0</v>
      </c>
      <c r="Q69" s="1">
        <f>IF(O69&lt;=alternative_less!C$10,NORMDIST(O69,$C$2,SQRT($C$4),0),0)</f>
        <v>2.3317079322124779E-4</v>
      </c>
      <c r="R69" s="4">
        <f>IF(O69&gt;alternative_less!C$10,NORMDIST(O69,$C$3,SQRT($C$4),0),0)</f>
        <v>0</v>
      </c>
      <c r="S69" s="4">
        <f>IF(O69&lt;=alternative_less!C$10,NORMDIST(O69,$C$3,SQRT($C$4),0),0)</f>
        <v>0.10454482472531472</v>
      </c>
      <c r="T69" s="4">
        <f>IF(AND(ABS(O69-alternative_less!C$10)&lt;computations!C$7,T68=0),computations!W$6,0)</f>
        <v>0</v>
      </c>
      <c r="U69" s="4">
        <f>IF(AND(ABS(O69-C$2)&lt;computations!C$7,U68=0),computations!W$6,0)</f>
        <v>0</v>
      </c>
      <c r="V69" s="4">
        <f>IF(AND(ABS(O69-C$3)&lt;computations!C$7,V68=0),computations!W$6,0)</f>
        <v>0</v>
      </c>
    </row>
    <row r="70" spans="5:22" x14ac:dyDescent="0.2">
      <c r="E70" s="1">
        <f t="shared" si="2"/>
        <v>44.471999999999881</v>
      </c>
      <c r="F70" s="1">
        <f>IF(E70&lt;alternative_greater!$C$10,NORMDIST(E70,$B$2,SQRT($B$4),0),0)</f>
        <v>0.10767389022469526</v>
      </c>
      <c r="G70" s="1">
        <f>IF(E70&gt;=alternative_greater!$C$10,NORMDIST(E70,$B$2,SQRT($B$4),0),0)</f>
        <v>0</v>
      </c>
      <c r="H70" s="4">
        <f>IF(E70&lt;alternative_greater!$C$10,NORMDIST(E70,$B$3,SQRT($B$4),0),0)</f>
        <v>2.4955077541306044E-4</v>
      </c>
      <c r="I70" s="4">
        <f>IF(E70&gt;=alternative_greater!$C$10,NORMDIST(E70,$B$3,SQRT($B$4),0),0)</f>
        <v>0</v>
      </c>
      <c r="J70" s="4">
        <f>IF(AND(ABS(E70-alternative_greater!C$10)&lt;computations!B$7,J69=0),computations!M$6,0)</f>
        <v>0</v>
      </c>
      <c r="K70" s="4">
        <f>IF(AND(ABS(E70-B$2)&lt;computations!B$7,K69=0),computations!M$6,0)</f>
        <v>0</v>
      </c>
      <c r="L70" s="4">
        <f>IF(AND(ABS(E70-B$3)&lt;computations!B$7,L69=0),computations!M$6,0)</f>
        <v>0</v>
      </c>
      <c r="O70" s="1">
        <f t="shared" si="3"/>
        <v>44.471999999999881</v>
      </c>
      <c r="P70" s="1">
        <f>IF(O70&gt;alternative_less!C$10,NORMDIST(O70,$C$2,SQRT($C$4),0),0)</f>
        <v>0</v>
      </c>
      <c r="Q70" s="1">
        <f>IF(O70&lt;=alternative_less!C$10,NORMDIST(O70,$C$2,SQRT($C$4),0),0)</f>
        <v>2.4955077541306044E-4</v>
      </c>
      <c r="R70" s="4">
        <f>IF(O70&gt;alternative_less!C$10,NORMDIST(O70,$C$3,SQRT($C$4),0),0)</f>
        <v>0</v>
      </c>
      <c r="S70" s="4">
        <f>IF(O70&lt;=alternative_less!C$10,NORMDIST(O70,$C$3,SQRT($C$4),0),0)</f>
        <v>0.10767389022469526</v>
      </c>
      <c r="T70" s="4">
        <f>IF(AND(ABS(O70-alternative_less!C$10)&lt;computations!C$7,T69=0),computations!W$6,0)</f>
        <v>0</v>
      </c>
      <c r="U70" s="4">
        <f>IF(AND(ABS(O70-C$2)&lt;computations!C$7,U69=0),computations!W$6,0)</f>
        <v>0</v>
      </c>
      <c r="V70" s="4">
        <f>IF(AND(ABS(O70-C$3)&lt;computations!C$7,V69=0),computations!W$6,0)</f>
        <v>0</v>
      </c>
    </row>
    <row r="71" spans="5:22" x14ac:dyDescent="0.2">
      <c r="E71" s="1">
        <f t="shared" si="2"/>
        <v>44.487999999999879</v>
      </c>
      <c r="F71" s="1">
        <f>IF(E71&lt;alternative_greater!$C$10,NORMDIST(E71,$B$2,SQRT($B$4),0),0)</f>
        <v>0.11086254761231111</v>
      </c>
      <c r="G71" s="1">
        <f>IF(E71&gt;=alternative_greater!$C$10,NORMDIST(E71,$B$2,SQRT($B$4),0),0)</f>
        <v>0</v>
      </c>
      <c r="H71" s="4">
        <f>IF(E71&lt;alternative_greater!$C$10,NORMDIST(E71,$B$3,SQRT($B$4),0),0)</f>
        <v>2.6699939785048272E-4</v>
      </c>
      <c r="I71" s="4">
        <f>IF(E71&gt;=alternative_greater!$C$10,NORMDIST(E71,$B$3,SQRT($B$4),0),0)</f>
        <v>0</v>
      </c>
      <c r="J71" s="4">
        <f>IF(AND(ABS(E71-alternative_greater!C$10)&lt;computations!B$7,J70=0),computations!M$6,0)</f>
        <v>0</v>
      </c>
      <c r="K71" s="4">
        <f>IF(AND(ABS(E71-B$2)&lt;computations!B$7,K70=0),computations!M$6,0)</f>
        <v>0</v>
      </c>
      <c r="L71" s="4">
        <f>IF(AND(ABS(E71-B$3)&lt;computations!B$7,L70=0),computations!M$6,0)</f>
        <v>0</v>
      </c>
      <c r="O71" s="1">
        <f t="shared" si="3"/>
        <v>44.487999999999879</v>
      </c>
      <c r="P71" s="1">
        <f>IF(O71&gt;alternative_less!C$10,NORMDIST(O71,$C$2,SQRT($C$4),0),0)</f>
        <v>0</v>
      </c>
      <c r="Q71" s="1">
        <f>IF(O71&lt;=alternative_less!C$10,NORMDIST(O71,$C$2,SQRT($C$4),0),0)</f>
        <v>2.6699939785048272E-4</v>
      </c>
      <c r="R71" s="4">
        <f>IF(O71&gt;alternative_less!C$10,NORMDIST(O71,$C$3,SQRT($C$4),0),0)</f>
        <v>0</v>
      </c>
      <c r="S71" s="4">
        <f>IF(O71&lt;=alternative_less!C$10,NORMDIST(O71,$C$3,SQRT($C$4),0),0)</f>
        <v>0.11086254761231111</v>
      </c>
      <c r="T71" s="4">
        <f>IF(AND(ABS(O71-alternative_less!C$10)&lt;computations!C$7,T70=0),computations!W$6,0)</f>
        <v>0</v>
      </c>
      <c r="U71" s="4">
        <f>IF(AND(ABS(O71-C$2)&lt;computations!C$7,U70=0),computations!W$6,0)</f>
        <v>0</v>
      </c>
      <c r="V71" s="4">
        <f>IF(AND(ABS(O71-C$3)&lt;computations!C$7,V70=0),computations!W$6,0)</f>
        <v>0</v>
      </c>
    </row>
    <row r="72" spans="5:22" x14ac:dyDescent="0.2">
      <c r="E72" s="1">
        <f t="shared" si="2"/>
        <v>44.503999999999877</v>
      </c>
      <c r="F72" s="1">
        <f>IF(E72&lt;alternative_greater!$C$10,NORMDIST(E72,$B$2,SQRT($B$4),0),0)</f>
        <v>0.11411057382955297</v>
      </c>
      <c r="G72" s="1">
        <f>IF(E72&gt;=alternative_greater!$C$10,NORMDIST(E72,$B$2,SQRT($B$4),0),0)</f>
        <v>0</v>
      </c>
      <c r="H72" s="4">
        <f>IF(E72&lt;alternative_greater!$C$10,NORMDIST(E72,$B$3,SQRT($B$4),0),0)</f>
        <v>2.8558028648083879E-4</v>
      </c>
      <c r="I72" s="4">
        <f>IF(E72&gt;=alternative_greater!$C$10,NORMDIST(E72,$B$3,SQRT($B$4),0),0)</f>
        <v>0</v>
      </c>
      <c r="J72" s="4">
        <f>IF(AND(ABS(E72-alternative_greater!C$10)&lt;computations!B$7,J71=0),computations!M$6,0)</f>
        <v>0</v>
      </c>
      <c r="K72" s="4">
        <f>IF(AND(ABS(E72-B$2)&lt;computations!B$7,K71=0),computations!M$6,0)</f>
        <v>0</v>
      </c>
      <c r="L72" s="4">
        <f>IF(AND(ABS(E72-B$3)&lt;computations!B$7,L71=0),computations!M$6,0)</f>
        <v>0</v>
      </c>
      <c r="O72" s="1">
        <f t="shared" si="3"/>
        <v>44.503999999999877</v>
      </c>
      <c r="P72" s="1">
        <f>IF(O72&gt;alternative_less!C$10,NORMDIST(O72,$C$2,SQRT($C$4),0),0)</f>
        <v>0</v>
      </c>
      <c r="Q72" s="1">
        <f>IF(O72&lt;=alternative_less!C$10,NORMDIST(O72,$C$2,SQRT($C$4),0),0)</f>
        <v>2.8558028648083879E-4</v>
      </c>
      <c r="R72" s="4">
        <f>IF(O72&gt;alternative_less!C$10,NORMDIST(O72,$C$3,SQRT($C$4),0),0)</f>
        <v>0</v>
      </c>
      <c r="S72" s="4">
        <f>IF(O72&lt;=alternative_less!C$10,NORMDIST(O72,$C$3,SQRT($C$4),0),0)</f>
        <v>0.11411057382955297</v>
      </c>
      <c r="T72" s="4">
        <f>IF(AND(ABS(O72-alternative_less!C$10)&lt;computations!C$7,T71=0),computations!W$6,0)</f>
        <v>0</v>
      </c>
      <c r="U72" s="4">
        <f>IF(AND(ABS(O72-C$2)&lt;computations!C$7,U71=0),computations!W$6,0)</f>
        <v>0</v>
      </c>
      <c r="V72" s="4">
        <f>IF(AND(ABS(O72-C$3)&lt;computations!C$7,V71=0),computations!W$6,0)</f>
        <v>0</v>
      </c>
    </row>
    <row r="73" spans="5:22" x14ac:dyDescent="0.2">
      <c r="E73" s="1">
        <f t="shared" si="2"/>
        <v>44.519999999999875</v>
      </c>
      <c r="F73" s="1">
        <f>IF(E73&lt;alternative_greater!$C$10,NORMDIST(E73,$B$2,SQRT($B$4),0),0)</f>
        <v>0.11741768374169903</v>
      </c>
      <c r="G73" s="1">
        <f>IF(E73&gt;=alternative_greater!$C$10,NORMDIST(E73,$B$2,SQRT($B$4),0),0)</f>
        <v>0</v>
      </c>
      <c r="H73" s="4">
        <f>IF(E73&lt;alternative_greater!$C$10,NORMDIST(E73,$B$3,SQRT($B$4),0),0)</f>
        <v>3.053604258917165E-4</v>
      </c>
      <c r="I73" s="4">
        <f>IF(E73&gt;=alternative_greater!$C$10,NORMDIST(E73,$B$3,SQRT($B$4),0),0)</f>
        <v>0</v>
      </c>
      <c r="J73" s="4">
        <f>IF(AND(ABS(E73-alternative_greater!C$10)&lt;computations!B$7,J72=0),computations!M$6,0)</f>
        <v>0</v>
      </c>
      <c r="K73" s="4">
        <f>IF(AND(ABS(E73-B$2)&lt;computations!B$7,K72=0),computations!M$6,0)</f>
        <v>0</v>
      </c>
      <c r="L73" s="4">
        <f>IF(AND(ABS(E73-B$3)&lt;computations!B$7,L72=0),computations!M$6,0)</f>
        <v>0</v>
      </c>
      <c r="O73" s="1">
        <f t="shared" si="3"/>
        <v>44.519999999999875</v>
      </c>
      <c r="P73" s="1">
        <f>IF(O73&gt;alternative_less!C$10,NORMDIST(O73,$C$2,SQRT($C$4),0),0)</f>
        <v>0</v>
      </c>
      <c r="Q73" s="1">
        <f>IF(O73&lt;=alternative_less!C$10,NORMDIST(O73,$C$2,SQRT($C$4),0),0)</f>
        <v>3.053604258917165E-4</v>
      </c>
      <c r="R73" s="4">
        <f>IF(O73&gt;alternative_less!C$10,NORMDIST(O73,$C$3,SQRT($C$4),0),0)</f>
        <v>0</v>
      </c>
      <c r="S73" s="4">
        <f>IF(O73&lt;=alternative_less!C$10,NORMDIST(O73,$C$3,SQRT($C$4),0),0)</f>
        <v>0.11741768374169903</v>
      </c>
      <c r="T73" s="4">
        <f>IF(AND(ABS(O73-alternative_less!C$10)&lt;computations!C$7,T72=0),computations!W$6,0)</f>
        <v>0</v>
      </c>
      <c r="U73" s="4">
        <f>IF(AND(ABS(O73-C$2)&lt;computations!C$7,U72=0),computations!W$6,0)</f>
        <v>0</v>
      </c>
      <c r="V73" s="4">
        <f>IF(AND(ABS(O73-C$3)&lt;computations!C$7,V72=0),computations!W$6,0)</f>
        <v>0</v>
      </c>
    </row>
    <row r="74" spans="5:22" x14ac:dyDescent="0.2">
      <c r="E74" s="1">
        <f t="shared" si="2"/>
        <v>44.535999999999873</v>
      </c>
      <c r="F74" s="1">
        <f>IF(E74&lt;alternative_greater!$C$10,NORMDIST(E74,$B$2,SQRT($B$4),0),0)</f>
        <v>0.12078352867481081</v>
      </c>
      <c r="G74" s="1">
        <f>IF(E74&gt;=alternative_greater!$C$10,NORMDIST(E74,$B$2,SQRT($B$4),0),0)</f>
        <v>0</v>
      </c>
      <c r="H74" s="4">
        <f>IF(E74&lt;alternative_greater!$C$10,NORMDIST(E74,$B$3,SQRT($B$4),0),0)</f>
        <v>3.2641030789633691E-4</v>
      </c>
      <c r="I74" s="4">
        <f>IF(E74&gt;=alternative_greater!$C$10,NORMDIST(E74,$B$3,SQRT($B$4),0),0)</f>
        <v>0</v>
      </c>
      <c r="J74" s="4">
        <f>IF(AND(ABS(E74-alternative_greater!C$10)&lt;computations!B$7,J73=0),computations!M$6,0)</f>
        <v>0</v>
      </c>
      <c r="K74" s="4">
        <f>IF(AND(ABS(E74-B$2)&lt;computations!B$7,K73=0),computations!M$6,0)</f>
        <v>0</v>
      </c>
      <c r="L74" s="4">
        <f>IF(AND(ABS(E74-B$3)&lt;computations!B$7,L73=0),computations!M$6,0)</f>
        <v>0</v>
      </c>
      <c r="O74" s="1">
        <f t="shared" si="3"/>
        <v>44.535999999999873</v>
      </c>
      <c r="P74" s="1">
        <f>IF(O74&gt;alternative_less!C$10,NORMDIST(O74,$C$2,SQRT($C$4),0),0)</f>
        <v>0</v>
      </c>
      <c r="Q74" s="1">
        <f>IF(O74&lt;=alternative_less!C$10,NORMDIST(O74,$C$2,SQRT($C$4),0),0)</f>
        <v>3.2641030789633691E-4</v>
      </c>
      <c r="R74" s="4">
        <f>IF(O74&gt;alternative_less!C$10,NORMDIST(O74,$C$3,SQRT($C$4),0),0)</f>
        <v>0</v>
      </c>
      <c r="S74" s="4">
        <f>IF(O74&lt;=alternative_less!C$10,NORMDIST(O74,$C$3,SQRT($C$4),0),0)</f>
        <v>0.12078352867481081</v>
      </c>
      <c r="T74" s="4">
        <f>IF(AND(ABS(O74-alternative_less!C$10)&lt;computations!C$7,T73=0),computations!W$6,0)</f>
        <v>0</v>
      </c>
      <c r="U74" s="4">
        <f>IF(AND(ABS(O74-C$2)&lt;computations!C$7,U73=0),computations!W$6,0)</f>
        <v>0</v>
      </c>
      <c r="V74" s="4">
        <f>IF(AND(ABS(O74-C$3)&lt;computations!C$7,V73=0),computations!W$6,0)</f>
        <v>0</v>
      </c>
    </row>
    <row r="75" spans="5:22" x14ac:dyDescent="0.2">
      <c r="E75" s="1">
        <f t="shared" si="2"/>
        <v>44.551999999999872</v>
      </c>
      <c r="F75" s="1">
        <f>IF(E75&lt;alternative_greater!$C$10,NORMDIST(E75,$B$2,SQRT($B$4),0),0)</f>
        <v>0.12420769500898364</v>
      </c>
      <c r="G75" s="1">
        <f>IF(E75&gt;=alternative_greater!$C$10,NORMDIST(E75,$B$2,SQRT($B$4),0),0)</f>
        <v>0</v>
      </c>
      <c r="H75" s="4">
        <f>IF(E75&lt;alternative_greater!$C$10,NORMDIST(E75,$B$3,SQRT($B$4),0),0)</f>
        <v>3.4880408486300196E-4</v>
      </c>
      <c r="I75" s="4">
        <f>IF(E75&gt;=alternative_greater!$C$10,NORMDIST(E75,$B$3,SQRT($B$4),0),0)</f>
        <v>0</v>
      </c>
      <c r="J75" s="4">
        <f>IF(AND(ABS(E75-alternative_greater!C$10)&lt;computations!B$7,J74=0),computations!M$6,0)</f>
        <v>0</v>
      </c>
      <c r="K75" s="4">
        <f>IF(AND(ABS(E75-B$2)&lt;computations!B$7,K74=0),computations!M$6,0)</f>
        <v>0</v>
      </c>
      <c r="L75" s="4">
        <f>IF(AND(ABS(E75-B$3)&lt;computations!B$7,L74=0),computations!M$6,0)</f>
        <v>0</v>
      </c>
      <c r="O75" s="1">
        <f t="shared" si="3"/>
        <v>44.551999999999872</v>
      </c>
      <c r="P75" s="1">
        <f>IF(O75&gt;alternative_less!C$10,NORMDIST(O75,$C$2,SQRT($C$4),0),0)</f>
        <v>0</v>
      </c>
      <c r="Q75" s="1">
        <f>IF(O75&lt;=alternative_less!C$10,NORMDIST(O75,$C$2,SQRT($C$4),0),0)</f>
        <v>3.4880408486300196E-4</v>
      </c>
      <c r="R75" s="4">
        <f>IF(O75&gt;alternative_less!C$10,NORMDIST(O75,$C$3,SQRT($C$4),0),0)</f>
        <v>0</v>
      </c>
      <c r="S75" s="4">
        <f>IF(O75&lt;=alternative_less!C$10,NORMDIST(O75,$C$3,SQRT($C$4),0),0)</f>
        <v>0.12420769500898364</v>
      </c>
      <c r="T75" s="4">
        <f>IF(AND(ABS(O75-alternative_less!C$10)&lt;computations!C$7,T74=0),computations!W$6,0)</f>
        <v>0</v>
      </c>
      <c r="U75" s="4">
        <f>IF(AND(ABS(O75-C$2)&lt;computations!C$7,U74=0),computations!W$6,0)</f>
        <v>0</v>
      </c>
      <c r="V75" s="4">
        <f>IF(AND(ABS(O75-C$3)&lt;computations!C$7,V74=0),computations!W$6,0)</f>
        <v>0</v>
      </c>
    </row>
    <row r="76" spans="5:22" x14ac:dyDescent="0.2">
      <c r="E76" s="1">
        <f t="shared" si="2"/>
        <v>44.56799999999987</v>
      </c>
      <c r="F76" s="1">
        <f>IF(E76&lt;alternative_greater!$C$10,NORMDIST(E76,$B$2,SQRT($B$4),0),0)</f>
        <v>0.12768970283221359</v>
      </c>
      <c r="G76" s="1">
        <f>IF(E76&gt;=alternative_greater!$C$10,NORMDIST(E76,$B$2,SQRT($B$4),0),0)</f>
        <v>0</v>
      </c>
      <c r="H76" s="4">
        <f>IF(E76&lt;alternative_greater!$C$10,NORMDIST(E76,$B$3,SQRT($B$4),0),0)</f>
        <v>3.726197278249761E-4</v>
      </c>
      <c r="I76" s="4">
        <f>IF(E76&gt;=alternative_greater!$C$10,NORMDIST(E76,$B$3,SQRT($B$4),0),0)</f>
        <v>0</v>
      </c>
      <c r="J76" s="4">
        <f>IF(AND(ABS(E76-alternative_greater!C$10)&lt;computations!B$7,J75=0),computations!M$6,0)</f>
        <v>0</v>
      </c>
      <c r="K76" s="4">
        <f>IF(AND(ABS(E76-B$2)&lt;computations!B$7,K75=0),computations!M$6,0)</f>
        <v>0</v>
      </c>
      <c r="L76" s="4">
        <f>IF(AND(ABS(E76-B$3)&lt;computations!B$7,L75=0),computations!M$6,0)</f>
        <v>0</v>
      </c>
      <c r="O76" s="1">
        <f t="shared" si="3"/>
        <v>44.56799999999987</v>
      </c>
      <c r="P76" s="1">
        <f>IF(O76&gt;alternative_less!C$10,NORMDIST(O76,$C$2,SQRT($C$4),0),0)</f>
        <v>0</v>
      </c>
      <c r="Q76" s="1">
        <f>IF(O76&lt;=alternative_less!C$10,NORMDIST(O76,$C$2,SQRT($C$4),0),0)</f>
        <v>3.726197278249761E-4</v>
      </c>
      <c r="R76" s="4">
        <f>IF(O76&gt;alternative_less!C$10,NORMDIST(O76,$C$3,SQRT($C$4),0),0)</f>
        <v>0</v>
      </c>
      <c r="S76" s="4">
        <f>IF(O76&lt;=alternative_less!C$10,NORMDIST(O76,$C$3,SQRT($C$4),0),0)</f>
        <v>0.12768970283221359</v>
      </c>
      <c r="T76" s="4">
        <f>IF(AND(ABS(O76-alternative_less!C$10)&lt;computations!C$7,T75=0),computations!W$6,0)</f>
        <v>0</v>
      </c>
      <c r="U76" s="4">
        <f>IF(AND(ABS(O76-C$2)&lt;computations!C$7,U75=0),computations!W$6,0)</f>
        <v>0</v>
      </c>
      <c r="V76" s="4">
        <f>IF(AND(ABS(O76-C$3)&lt;computations!C$7,V75=0),computations!W$6,0)</f>
        <v>0</v>
      </c>
    </row>
    <row r="77" spans="5:22" x14ac:dyDescent="0.2">
      <c r="E77" s="1">
        <f t="shared" si="2"/>
        <v>44.583999999999868</v>
      </c>
      <c r="F77" s="1">
        <f>IF(E77&lt;alternative_greater!$C$10,NORMDIST(E77,$B$2,SQRT($B$4),0),0)</f>
        <v>0.13122900465913487</v>
      </c>
      <c r="G77" s="1">
        <f>IF(E77&gt;=alternative_greater!$C$10,NORMDIST(E77,$B$2,SQRT($B$4),0),0)</f>
        <v>0</v>
      </c>
      <c r="H77" s="4">
        <f>IF(E77&lt;alternative_greater!$C$10,NORMDIST(E77,$B$3,SQRT($B$4),0),0)</f>
        <v>3.9793918939900997E-4</v>
      </c>
      <c r="I77" s="4">
        <f>IF(E77&gt;=alternative_greater!$C$10,NORMDIST(E77,$B$3,SQRT($B$4),0),0)</f>
        <v>0</v>
      </c>
      <c r="J77" s="4">
        <f>IF(AND(ABS(E77-alternative_greater!C$10)&lt;computations!B$7,J76=0),computations!M$6,0)</f>
        <v>0</v>
      </c>
      <c r="K77" s="4">
        <f>IF(AND(ABS(E77-B$2)&lt;computations!B$7,K76=0),computations!M$6,0)</f>
        <v>0</v>
      </c>
      <c r="L77" s="4">
        <f>IF(AND(ABS(E77-B$3)&lt;computations!B$7,L76=0),computations!M$6,0)</f>
        <v>0</v>
      </c>
      <c r="O77" s="1">
        <f t="shared" si="3"/>
        <v>44.583999999999868</v>
      </c>
      <c r="P77" s="1">
        <f>IF(O77&gt;alternative_less!C$10,NORMDIST(O77,$C$2,SQRT($C$4),0),0)</f>
        <v>0</v>
      </c>
      <c r="Q77" s="1">
        <f>IF(O77&lt;=alternative_less!C$10,NORMDIST(O77,$C$2,SQRT($C$4),0),0)</f>
        <v>3.9793918939900997E-4</v>
      </c>
      <c r="R77" s="4">
        <f>IF(O77&gt;alternative_less!C$10,NORMDIST(O77,$C$3,SQRT($C$4),0),0)</f>
        <v>0</v>
      </c>
      <c r="S77" s="4">
        <f>IF(O77&lt;=alternative_less!C$10,NORMDIST(O77,$C$3,SQRT($C$4),0),0)</f>
        <v>0.13122900465913487</v>
      </c>
      <c r="T77" s="4">
        <f>IF(AND(ABS(O77-alternative_less!C$10)&lt;computations!C$7,T76=0),computations!W$6,0)</f>
        <v>0</v>
      </c>
      <c r="U77" s="4">
        <f>IF(AND(ABS(O77-C$2)&lt;computations!C$7,U76=0),computations!W$6,0)</f>
        <v>0</v>
      </c>
      <c r="V77" s="4">
        <f>IF(AND(ABS(O77-C$3)&lt;computations!C$7,V76=0),computations!W$6,0)</f>
        <v>0</v>
      </c>
    </row>
    <row r="78" spans="5:22" x14ac:dyDescent="0.2">
      <c r="E78" s="1">
        <f t="shared" si="2"/>
        <v>44.599999999999866</v>
      </c>
      <c r="F78" s="1">
        <f>IF(E78&lt;alternative_greater!$C$10,NORMDIST(E78,$B$2,SQRT($B$4),0),0)</f>
        <v>0.13482498421885958</v>
      </c>
      <c r="G78" s="1">
        <f>IF(E78&gt;=alternative_greater!$C$10,NORMDIST(E78,$B$2,SQRT($B$4),0),0)</f>
        <v>0</v>
      </c>
      <c r="H78" s="4">
        <f>IF(E78&lt;alternative_greater!$C$10,NORMDIST(E78,$B$3,SQRT($B$4),0),0)</f>
        <v>4.2484857153200122E-4</v>
      </c>
      <c r="I78" s="4">
        <f>IF(E78&gt;=alternative_greater!$C$10,NORMDIST(E78,$B$3,SQRT($B$4),0),0)</f>
        <v>0</v>
      </c>
      <c r="J78" s="4">
        <f>IF(AND(ABS(E78-alternative_greater!C$10)&lt;computations!B$7,J77=0),computations!M$6,0)</f>
        <v>0</v>
      </c>
      <c r="K78" s="4">
        <f>IF(AND(ABS(E78-B$2)&lt;computations!B$7,K77=0),computations!M$6,0)</f>
        <v>0</v>
      </c>
      <c r="L78" s="4">
        <f>IF(AND(ABS(E78-B$3)&lt;computations!B$7,L77=0),computations!M$6,0)</f>
        <v>0</v>
      </c>
      <c r="O78" s="1">
        <f t="shared" si="3"/>
        <v>44.599999999999866</v>
      </c>
      <c r="P78" s="1">
        <f>IF(O78&gt;alternative_less!C$10,NORMDIST(O78,$C$2,SQRT($C$4),0),0)</f>
        <v>0</v>
      </c>
      <c r="Q78" s="1">
        <f>IF(O78&lt;=alternative_less!C$10,NORMDIST(O78,$C$2,SQRT($C$4),0),0)</f>
        <v>4.2484857153200122E-4</v>
      </c>
      <c r="R78" s="4">
        <f>IF(O78&gt;alternative_less!C$10,NORMDIST(O78,$C$3,SQRT($C$4),0),0)</f>
        <v>0</v>
      </c>
      <c r="S78" s="4">
        <f>IF(O78&lt;=alternative_less!C$10,NORMDIST(O78,$C$3,SQRT($C$4),0),0)</f>
        <v>0.13482498421885958</v>
      </c>
      <c r="T78" s="4">
        <f>IF(AND(ABS(O78-alternative_less!C$10)&lt;computations!C$7,T77=0),computations!W$6,0)</f>
        <v>0</v>
      </c>
      <c r="U78" s="4">
        <f>IF(AND(ABS(O78-C$2)&lt;computations!C$7,U77=0),computations!W$6,0)</f>
        <v>0</v>
      </c>
      <c r="V78" s="4">
        <f>IF(AND(ABS(O78-C$3)&lt;computations!C$7,V77=0),computations!W$6,0)</f>
        <v>0</v>
      </c>
    </row>
    <row r="79" spans="5:22" x14ac:dyDescent="0.2">
      <c r="E79" s="1">
        <f t="shared" si="2"/>
        <v>44.615999999999865</v>
      </c>
      <c r="F79" s="1">
        <f>IF(E79&lt;alternative_greater!$C$10,NORMDIST(E79,$B$2,SQRT($B$4),0),0)</f>
        <v>0.13847695531612272</v>
      </c>
      <c r="G79" s="1">
        <f>IF(E79&gt;=alternative_greater!$C$10,NORMDIST(E79,$B$2,SQRT($B$4),0),0)</f>
        <v>0</v>
      </c>
      <c r="H79" s="4">
        <f>IF(E79&lt;alternative_greater!$C$10,NORMDIST(E79,$B$3,SQRT($B$4),0),0)</f>
        <v>4.5343829808585392E-4</v>
      </c>
      <c r="I79" s="4">
        <f>IF(E79&gt;=alternative_greater!$C$10,NORMDIST(E79,$B$3,SQRT($B$4),0),0)</f>
        <v>0</v>
      </c>
      <c r="J79" s="4">
        <f>IF(AND(ABS(E79-alternative_greater!C$10)&lt;computations!B$7,J78=0),computations!M$6,0)</f>
        <v>0</v>
      </c>
      <c r="K79" s="4">
        <f>IF(AND(ABS(E79-B$2)&lt;computations!B$7,K78=0),computations!M$6,0)</f>
        <v>0</v>
      </c>
      <c r="L79" s="4">
        <f>IF(AND(ABS(E79-B$3)&lt;computations!B$7,L78=0),computations!M$6,0)</f>
        <v>0</v>
      </c>
      <c r="O79" s="1">
        <f t="shared" si="3"/>
        <v>44.615999999999865</v>
      </c>
      <c r="P79" s="1">
        <f>IF(O79&gt;alternative_less!C$10,NORMDIST(O79,$C$2,SQRT($C$4),0),0)</f>
        <v>0</v>
      </c>
      <c r="Q79" s="1">
        <f>IF(O79&lt;=alternative_less!C$10,NORMDIST(O79,$C$2,SQRT($C$4),0),0)</f>
        <v>4.5343829808585392E-4</v>
      </c>
      <c r="R79" s="4">
        <f>IF(O79&gt;alternative_less!C$10,NORMDIST(O79,$C$3,SQRT($C$4),0),0)</f>
        <v>0</v>
      </c>
      <c r="S79" s="4">
        <f>IF(O79&lt;=alternative_less!C$10,NORMDIST(O79,$C$3,SQRT($C$4),0),0)</f>
        <v>0.13847695531612272</v>
      </c>
      <c r="T79" s="4">
        <f>IF(AND(ABS(O79-alternative_less!C$10)&lt;computations!C$7,T78=0),computations!W$6,0)</f>
        <v>0</v>
      </c>
      <c r="U79" s="4">
        <f>IF(AND(ABS(O79-C$2)&lt;computations!C$7,U78=0),computations!W$6,0)</f>
        <v>0</v>
      </c>
      <c r="V79" s="4">
        <f>IF(AND(ABS(O79-C$3)&lt;computations!C$7,V78=0),computations!W$6,0)</f>
        <v>0</v>
      </c>
    </row>
    <row r="80" spans="5:22" x14ac:dyDescent="0.2">
      <c r="E80" s="1">
        <f t="shared" si="2"/>
        <v>44.631999999999863</v>
      </c>
      <c r="F80" s="1">
        <f>IF(E80&lt;alternative_greater!$C$10,NORMDIST(E80,$B$2,SQRT($B$4),0),0)</f>
        <v>0.14218416076988943</v>
      </c>
      <c r="G80" s="1">
        <f>IF(E80&gt;=alternative_greater!$C$10,NORMDIST(E80,$B$2,SQRT($B$4),0),0)</f>
        <v>0</v>
      </c>
      <c r="H80" s="4">
        <f>IF(E80&lt;alternative_greater!$C$10,NORMDIST(E80,$B$3,SQRT($B$4),0),0)</f>
        <v>4.8380329226057353E-4</v>
      </c>
      <c r="I80" s="4">
        <f>IF(E80&gt;=alternative_greater!$C$10,NORMDIST(E80,$B$3,SQRT($B$4),0),0)</f>
        <v>0</v>
      </c>
      <c r="J80" s="4">
        <f>IF(AND(ABS(E80-alternative_greater!C$10)&lt;computations!B$7,J79=0),computations!M$6,0)</f>
        <v>0</v>
      </c>
      <c r="K80" s="4">
        <f>IF(AND(ABS(E80-B$2)&lt;computations!B$7,K79=0),computations!M$6,0)</f>
        <v>0</v>
      </c>
      <c r="L80" s="4">
        <f>IF(AND(ABS(E80-B$3)&lt;computations!B$7,L79=0),computations!M$6,0)</f>
        <v>0</v>
      </c>
      <c r="O80" s="1">
        <f t="shared" si="3"/>
        <v>44.631999999999863</v>
      </c>
      <c r="P80" s="1">
        <f>IF(O80&gt;alternative_less!C$10,NORMDIST(O80,$C$2,SQRT($C$4),0),0)</f>
        <v>0</v>
      </c>
      <c r="Q80" s="1">
        <f>IF(O80&lt;=alternative_less!C$10,NORMDIST(O80,$C$2,SQRT($C$4),0),0)</f>
        <v>4.8380329226057353E-4</v>
      </c>
      <c r="R80" s="4">
        <f>IF(O80&gt;alternative_less!C$10,NORMDIST(O80,$C$3,SQRT($C$4),0),0)</f>
        <v>0</v>
      </c>
      <c r="S80" s="4">
        <f>IF(O80&lt;=alternative_less!C$10,NORMDIST(O80,$C$3,SQRT($C$4),0),0)</f>
        <v>0.14218416076988943</v>
      </c>
      <c r="T80" s="4">
        <f>IF(AND(ABS(O80-alternative_less!C$10)&lt;computations!C$7,T79=0),computations!W$6,0)</f>
        <v>0</v>
      </c>
      <c r="U80" s="4">
        <f>IF(AND(ABS(O80-C$2)&lt;computations!C$7,U79=0),computations!W$6,0)</f>
        <v>0</v>
      </c>
      <c r="V80" s="4">
        <f>IF(AND(ABS(O80-C$3)&lt;computations!C$7,V79=0),computations!W$6,0)</f>
        <v>0</v>
      </c>
    </row>
    <row r="81" spans="5:22" x14ac:dyDescent="0.2">
      <c r="E81" s="1">
        <f t="shared" si="2"/>
        <v>44.647999999999861</v>
      </c>
      <c r="F81" s="1">
        <f>IF(E81&lt;alternative_greater!$C$10,NORMDIST(E81,$B$2,SQRT($B$4),0),0)</f>
        <v>0.14594577143353149</v>
      </c>
      <c r="G81" s="1">
        <f>IF(E81&gt;=alternative_greater!$C$10,NORMDIST(E81,$B$2,SQRT($B$4),0),0)</f>
        <v>0</v>
      </c>
      <c r="H81" s="4">
        <f>IF(E81&lt;alternative_greater!$C$10,NORMDIST(E81,$B$3,SQRT($B$4),0),0)</f>
        <v>5.1604315884484829E-4</v>
      </c>
      <c r="I81" s="4">
        <f>IF(E81&gt;=alternative_greater!$C$10,NORMDIST(E81,$B$3,SQRT($B$4),0),0)</f>
        <v>0</v>
      </c>
      <c r="J81" s="4">
        <f>IF(AND(ABS(E81-alternative_greater!C$10)&lt;computations!B$7,J80=0),computations!M$6,0)</f>
        <v>0</v>
      </c>
      <c r="K81" s="4">
        <f>IF(AND(ABS(E81-B$2)&lt;computations!B$7,K80=0),computations!M$6,0)</f>
        <v>0</v>
      </c>
      <c r="L81" s="4">
        <f>IF(AND(ABS(E81-B$3)&lt;computations!B$7,L80=0),computations!M$6,0)</f>
        <v>0</v>
      </c>
      <c r="O81" s="1">
        <f t="shared" si="3"/>
        <v>44.647999999999861</v>
      </c>
      <c r="P81" s="1">
        <f>IF(O81&gt;alternative_less!C$10,NORMDIST(O81,$C$2,SQRT($C$4),0),0)</f>
        <v>0</v>
      </c>
      <c r="Q81" s="1">
        <f>IF(O81&lt;=alternative_less!C$10,NORMDIST(O81,$C$2,SQRT($C$4),0),0)</f>
        <v>5.1604315884484829E-4</v>
      </c>
      <c r="R81" s="4">
        <f>IF(O81&gt;alternative_less!C$10,NORMDIST(O81,$C$3,SQRT($C$4),0),0)</f>
        <v>0</v>
      </c>
      <c r="S81" s="4">
        <f>IF(O81&lt;=alternative_less!C$10,NORMDIST(O81,$C$3,SQRT($C$4),0),0)</f>
        <v>0.14594577143353149</v>
      </c>
      <c r="T81" s="4">
        <f>IF(AND(ABS(O81-alternative_less!C$10)&lt;computations!C$7,T80=0),computations!W$6,0)</f>
        <v>0</v>
      </c>
      <c r="U81" s="4">
        <f>IF(AND(ABS(O81-C$2)&lt;computations!C$7,U80=0),computations!W$6,0)</f>
        <v>0</v>
      </c>
      <c r="V81" s="4">
        <f>IF(AND(ABS(O81-C$3)&lt;computations!C$7,V80=0),computations!W$6,0)</f>
        <v>0</v>
      </c>
    </row>
    <row r="82" spans="5:22" x14ac:dyDescent="0.2">
      <c r="E82" s="1">
        <f t="shared" si="2"/>
        <v>44.663999999999859</v>
      </c>
      <c r="F82" s="1">
        <f>IF(E82&lt;alternative_greater!$C$10,NORMDIST(E82,$B$2,SQRT($B$4),0),0)</f>
        <v>0.14976088530061005</v>
      </c>
      <c r="G82" s="1">
        <f>IF(E82&gt;=alternative_greater!$C$10,NORMDIST(E82,$B$2,SQRT($B$4),0),0)</f>
        <v>0</v>
      </c>
      <c r="H82" s="4">
        <f>IF(E82&lt;alternative_greater!$C$10,NORMDIST(E82,$B$3,SQRT($B$4),0),0)</f>
        <v>5.502623712719517E-4</v>
      </c>
      <c r="I82" s="4">
        <f>IF(E82&gt;=alternative_greater!$C$10,NORMDIST(E82,$B$3,SQRT($B$4),0),0)</f>
        <v>0</v>
      </c>
      <c r="J82" s="4">
        <f>IF(AND(ABS(E82-alternative_greater!C$10)&lt;computations!B$7,J81=0),computations!M$6,0)</f>
        <v>0</v>
      </c>
      <c r="K82" s="4">
        <f>IF(AND(ABS(E82-B$2)&lt;computations!B$7,K81=0),computations!M$6,0)</f>
        <v>0</v>
      </c>
      <c r="L82" s="4">
        <f>IF(AND(ABS(E82-B$3)&lt;computations!B$7,L81=0),computations!M$6,0)</f>
        <v>0</v>
      </c>
      <c r="O82" s="1">
        <f t="shared" si="3"/>
        <v>44.663999999999859</v>
      </c>
      <c r="P82" s="1">
        <f>IF(O82&gt;alternative_less!C$10,NORMDIST(O82,$C$2,SQRT($C$4),0),0)</f>
        <v>0</v>
      </c>
      <c r="Q82" s="1">
        <f>IF(O82&lt;=alternative_less!C$10,NORMDIST(O82,$C$2,SQRT($C$4),0),0)</f>
        <v>5.502623712719517E-4</v>
      </c>
      <c r="R82" s="4">
        <f>IF(O82&gt;alternative_less!C$10,NORMDIST(O82,$C$3,SQRT($C$4),0),0)</f>
        <v>0</v>
      </c>
      <c r="S82" s="4">
        <f>IF(O82&lt;=alternative_less!C$10,NORMDIST(O82,$C$3,SQRT($C$4),0),0)</f>
        <v>0.14976088530061005</v>
      </c>
      <c r="T82" s="4">
        <f>IF(AND(ABS(O82-alternative_less!C$10)&lt;computations!C$7,T81=0),computations!W$6,0)</f>
        <v>0</v>
      </c>
      <c r="U82" s="4">
        <f>IF(AND(ABS(O82-C$2)&lt;computations!C$7,U81=0),computations!W$6,0)</f>
        <v>0</v>
      </c>
      <c r="V82" s="4">
        <f>IF(AND(ABS(O82-C$3)&lt;computations!C$7,V81=0),computations!W$6,0)</f>
        <v>0</v>
      </c>
    </row>
    <row r="83" spans="5:22" x14ac:dyDescent="0.2">
      <c r="E83" s="1">
        <f t="shared" si="2"/>
        <v>44.679999999999858</v>
      </c>
      <c r="F83" s="1">
        <f>IF(E83&lt;alternative_greater!$C$10,NORMDIST(E83,$B$2,SQRT($B$4),0),0)</f>
        <v>0.1536285267002265</v>
      </c>
      <c r="G83" s="1">
        <f>IF(E83&gt;=alternative_greater!$C$10,NORMDIST(E83,$B$2,SQRT($B$4),0),0)</f>
        <v>0</v>
      </c>
      <c r="H83" s="4">
        <f>IF(E83&lt;alternative_greater!$C$10,NORMDIST(E83,$B$3,SQRT($B$4),0),0)</f>
        <v>5.8657046344662636E-4</v>
      </c>
      <c r="I83" s="4">
        <f>IF(E83&gt;=alternative_greater!$C$10,NORMDIST(E83,$B$3,SQRT($B$4),0),0)</f>
        <v>0</v>
      </c>
      <c r="J83" s="4">
        <f>IF(AND(ABS(E83-alternative_greater!C$10)&lt;computations!B$7,J82=0),computations!M$6,0)</f>
        <v>0</v>
      </c>
      <c r="K83" s="4">
        <f>IF(AND(ABS(E83-B$2)&lt;computations!B$7,K82=0),computations!M$6,0)</f>
        <v>0</v>
      </c>
      <c r="L83" s="4">
        <f>IF(AND(ABS(E83-B$3)&lt;computations!B$7,L82=0),computations!M$6,0)</f>
        <v>0</v>
      </c>
      <c r="O83" s="1">
        <f t="shared" si="3"/>
        <v>44.679999999999858</v>
      </c>
      <c r="P83" s="1">
        <f>IF(O83&gt;alternative_less!C$10,NORMDIST(O83,$C$2,SQRT($C$4),0),0)</f>
        <v>0</v>
      </c>
      <c r="Q83" s="1">
        <f>IF(O83&lt;=alternative_less!C$10,NORMDIST(O83,$C$2,SQRT($C$4),0),0)</f>
        <v>5.8657046344662636E-4</v>
      </c>
      <c r="R83" s="4">
        <f>IF(O83&gt;alternative_less!C$10,NORMDIST(O83,$C$3,SQRT($C$4),0),0)</f>
        <v>0</v>
      </c>
      <c r="S83" s="4">
        <f>IF(O83&lt;=alternative_less!C$10,NORMDIST(O83,$C$3,SQRT($C$4),0),0)</f>
        <v>0.1536285267002265</v>
      </c>
      <c r="T83" s="4">
        <f>IF(AND(ABS(O83-alternative_less!C$10)&lt;computations!C$7,T82=0),computations!W$6,0)</f>
        <v>0</v>
      </c>
      <c r="U83" s="4">
        <f>IF(AND(ABS(O83-C$2)&lt;computations!C$7,U82=0),computations!W$6,0)</f>
        <v>0</v>
      </c>
      <c r="V83" s="4">
        <f>IF(AND(ABS(O83-C$3)&lt;computations!C$7,V82=0),computations!W$6,0)</f>
        <v>0</v>
      </c>
    </row>
    <row r="84" spans="5:22" x14ac:dyDescent="0.2">
      <c r="E84" s="1">
        <f t="shared" si="2"/>
        <v>44.695999999999856</v>
      </c>
      <c r="F84" s="1">
        <f>IF(E84&lt;alternative_greater!$C$10,NORMDIST(E84,$B$2,SQRT($B$4),0),0)</f>
        <v>0.15754764558581269</v>
      </c>
      <c r="G84" s="1">
        <f>IF(E84&gt;=alternative_greater!$C$10,NORMDIST(E84,$B$2,SQRT($B$4),0),0)</f>
        <v>0</v>
      </c>
      <c r="H84" s="4">
        <f>IF(E84&lt;alternative_greater!$C$10,NORMDIST(E84,$B$3,SQRT($B$4),0),0)</f>
        <v>6.2508222629571047E-4</v>
      </c>
      <c r="I84" s="4">
        <f>IF(E84&gt;=alternative_greater!$C$10,NORMDIST(E84,$B$3,SQRT($B$4),0),0)</f>
        <v>0</v>
      </c>
      <c r="J84" s="4">
        <f>IF(AND(ABS(E84-alternative_greater!C$10)&lt;computations!B$7,J83=0),computations!M$6,0)</f>
        <v>0</v>
      </c>
      <c r="K84" s="4">
        <f>IF(AND(ABS(E84-B$2)&lt;computations!B$7,K83=0),computations!M$6,0)</f>
        <v>0</v>
      </c>
      <c r="L84" s="4">
        <f>IF(AND(ABS(E84-B$3)&lt;computations!B$7,L83=0),computations!M$6,0)</f>
        <v>0</v>
      </c>
      <c r="O84" s="1">
        <f t="shared" si="3"/>
        <v>44.695999999999856</v>
      </c>
      <c r="P84" s="1">
        <f>IF(O84&gt;alternative_less!C$10,NORMDIST(O84,$C$2,SQRT($C$4),0),0)</f>
        <v>0</v>
      </c>
      <c r="Q84" s="1">
        <f>IF(O84&lt;=alternative_less!C$10,NORMDIST(O84,$C$2,SQRT($C$4),0),0)</f>
        <v>6.2508222629571047E-4</v>
      </c>
      <c r="R84" s="4">
        <f>IF(O84&gt;alternative_less!C$10,NORMDIST(O84,$C$3,SQRT($C$4),0),0)</f>
        <v>0</v>
      </c>
      <c r="S84" s="4">
        <f>IF(O84&lt;=alternative_less!C$10,NORMDIST(O84,$C$3,SQRT($C$4),0),0)</f>
        <v>0.15754764558581269</v>
      </c>
      <c r="T84" s="4">
        <f>IF(AND(ABS(O84-alternative_less!C$10)&lt;computations!C$7,T83=0),computations!W$6,0)</f>
        <v>0</v>
      </c>
      <c r="U84" s="4">
        <f>IF(AND(ABS(O84-C$2)&lt;computations!C$7,U83=0),computations!W$6,0)</f>
        <v>0</v>
      </c>
      <c r="V84" s="4">
        <f>IF(AND(ABS(O84-C$3)&lt;computations!C$7,V83=0),computations!W$6,0)</f>
        <v>0</v>
      </c>
    </row>
    <row r="85" spans="5:22" x14ac:dyDescent="0.2">
      <c r="E85" s="1">
        <f t="shared" si="2"/>
        <v>44.711999999999854</v>
      </c>
      <c r="F85" s="1">
        <f>IF(E85&lt;alternative_greater!$C$10,NORMDIST(E85,$B$2,SQRT($B$4),0),0)</f>
        <v>0.16151711692113063</v>
      </c>
      <c r="G85" s="1">
        <f>IF(E85&gt;=alternative_greater!$C$10,NORMDIST(E85,$B$2,SQRT($B$4),0),0)</f>
        <v>0</v>
      </c>
      <c r="H85" s="4">
        <f>IF(E85&lt;alternative_greater!$C$10,NORMDIST(E85,$B$3,SQRT($B$4),0),0)</f>
        <v>6.6591790898167598E-4</v>
      </c>
      <c r="I85" s="4">
        <f>IF(E85&gt;=alternative_greater!$C$10,NORMDIST(E85,$B$3,SQRT($B$4),0),0)</f>
        <v>0</v>
      </c>
      <c r="J85" s="4">
        <f>IF(AND(ABS(E85-alternative_greater!C$10)&lt;computations!B$7,J84=0),computations!M$6,0)</f>
        <v>0</v>
      </c>
      <c r="K85" s="4">
        <f>IF(AND(ABS(E85-B$2)&lt;computations!B$7,K84=0),computations!M$6,0)</f>
        <v>0</v>
      </c>
      <c r="L85" s="4">
        <f>IF(AND(ABS(E85-B$3)&lt;computations!B$7,L84=0),computations!M$6,0)</f>
        <v>0</v>
      </c>
      <c r="O85" s="1">
        <f t="shared" si="3"/>
        <v>44.711999999999854</v>
      </c>
      <c r="P85" s="1">
        <f>IF(O85&gt;alternative_less!C$10,NORMDIST(O85,$C$2,SQRT($C$4),0),0)</f>
        <v>0</v>
      </c>
      <c r="Q85" s="1">
        <f>IF(O85&lt;=alternative_less!C$10,NORMDIST(O85,$C$2,SQRT($C$4),0),0)</f>
        <v>6.6591790898167598E-4</v>
      </c>
      <c r="R85" s="4">
        <f>IF(O85&gt;alternative_less!C$10,NORMDIST(O85,$C$3,SQRT($C$4),0),0)</f>
        <v>0</v>
      </c>
      <c r="S85" s="4">
        <f>IF(O85&lt;=alternative_less!C$10,NORMDIST(O85,$C$3,SQRT($C$4),0),0)</f>
        <v>0.16151711692113063</v>
      </c>
      <c r="T85" s="4">
        <f>IF(AND(ABS(O85-alternative_less!C$10)&lt;computations!C$7,T84=0),computations!W$6,0)</f>
        <v>0</v>
      </c>
      <c r="U85" s="4">
        <f>IF(AND(ABS(O85-C$2)&lt;computations!C$7,U84=0),computations!W$6,0)</f>
        <v>0</v>
      </c>
      <c r="V85" s="4">
        <f>IF(AND(ABS(O85-C$3)&lt;computations!C$7,V84=0),computations!W$6,0)</f>
        <v>0</v>
      </c>
    </row>
    <row r="86" spans="5:22" x14ac:dyDescent="0.2">
      <c r="E86" s="1">
        <f t="shared" si="2"/>
        <v>44.727999999999852</v>
      </c>
      <c r="F86" s="1">
        <f>IF(E86&lt;alternative_greater!$C$10,NORMDIST(E86,$B$2,SQRT($B$4),0),0)</f>
        <v>0.16553574016713662</v>
      </c>
      <c r="G86" s="1">
        <f>IF(E86&gt;=alternative_greater!$C$10,NORMDIST(E86,$B$2,SQRT($B$4),0),0)</f>
        <v>0</v>
      </c>
      <c r="H86" s="4">
        <f>IF(E86&lt;alternative_greater!$C$10,NORMDIST(E86,$B$3,SQRT($B$4),0),0)</f>
        <v>7.0920342470382565E-4</v>
      </c>
      <c r="I86" s="4">
        <f>IF(E86&gt;=alternative_greater!$C$10,NORMDIST(E86,$B$3,SQRT($B$4),0),0)</f>
        <v>0</v>
      </c>
      <c r="J86" s="4">
        <f>IF(AND(ABS(E86-alternative_greater!C$10)&lt;computations!B$7,J85=0),computations!M$6,0)</f>
        <v>0</v>
      </c>
      <c r="K86" s="4">
        <f>IF(AND(ABS(E86-B$2)&lt;computations!B$7,K85=0),computations!M$6,0)</f>
        <v>0</v>
      </c>
      <c r="L86" s="4">
        <f>IF(AND(ABS(E86-B$3)&lt;computations!B$7,L85=0),computations!M$6,0)</f>
        <v>0</v>
      </c>
      <c r="O86" s="1">
        <f t="shared" si="3"/>
        <v>44.727999999999852</v>
      </c>
      <c r="P86" s="1">
        <f>IF(O86&gt;alternative_less!C$10,NORMDIST(O86,$C$2,SQRT($C$4),0),0)</f>
        <v>0</v>
      </c>
      <c r="Q86" s="1">
        <f>IF(O86&lt;=alternative_less!C$10,NORMDIST(O86,$C$2,SQRT($C$4),0),0)</f>
        <v>7.0920342470382565E-4</v>
      </c>
      <c r="R86" s="4">
        <f>IF(O86&gt;alternative_less!C$10,NORMDIST(O86,$C$3,SQRT($C$4),0),0)</f>
        <v>0</v>
      </c>
      <c r="S86" s="4">
        <f>IF(O86&lt;=alternative_less!C$10,NORMDIST(O86,$C$3,SQRT($C$4),0),0)</f>
        <v>0.16553574016713662</v>
      </c>
      <c r="T86" s="4">
        <f>IF(AND(ABS(O86-alternative_less!C$10)&lt;computations!C$7,T85=0),computations!W$6,0)</f>
        <v>0</v>
      </c>
      <c r="U86" s="4">
        <f>IF(AND(ABS(O86-C$2)&lt;computations!C$7,U85=0),computations!W$6,0)</f>
        <v>0</v>
      </c>
      <c r="V86" s="4">
        <f>IF(AND(ABS(O86-C$3)&lt;computations!C$7,V85=0),computations!W$6,0)</f>
        <v>0</v>
      </c>
    </row>
    <row r="87" spans="5:22" x14ac:dyDescent="0.2">
      <c r="E87" s="1">
        <f t="shared" si="2"/>
        <v>44.743999999999851</v>
      </c>
      <c r="F87" s="1">
        <f>IF(E87&lt;alternative_greater!$C$10,NORMDIST(E87,$B$2,SQRT($B$4),0),0)</f>
        <v>0.16960223887324125</v>
      </c>
      <c r="G87" s="1">
        <f>IF(E87&gt;=alternative_greater!$C$10,NORMDIST(E87,$B$2,SQRT($B$4),0),0)</f>
        <v>0</v>
      </c>
      <c r="H87" s="4">
        <f>IF(E87&lt;alternative_greater!$C$10,NORMDIST(E87,$B$3,SQRT($B$4),0),0)</f>
        <v>7.5507056099681231E-4</v>
      </c>
      <c r="I87" s="4">
        <f>IF(E87&gt;=alternative_greater!$C$10,NORMDIST(E87,$B$3,SQRT($B$4),0),0)</f>
        <v>0</v>
      </c>
      <c r="J87" s="4">
        <f>IF(AND(ABS(E87-alternative_greater!C$10)&lt;computations!B$7,J86=0),computations!M$6,0)</f>
        <v>0</v>
      </c>
      <c r="K87" s="4">
        <f>IF(AND(ABS(E87-B$2)&lt;computations!B$7,K86=0),computations!M$6,0)</f>
        <v>0</v>
      </c>
      <c r="L87" s="4">
        <f>IF(AND(ABS(E87-B$3)&lt;computations!B$7,L86=0),computations!M$6,0)</f>
        <v>0</v>
      </c>
      <c r="O87" s="1">
        <f t="shared" si="3"/>
        <v>44.743999999999851</v>
      </c>
      <c r="P87" s="1">
        <f>IF(O87&gt;alternative_less!C$10,NORMDIST(O87,$C$2,SQRT($C$4),0),0)</f>
        <v>0</v>
      </c>
      <c r="Q87" s="1">
        <f>IF(O87&lt;=alternative_less!C$10,NORMDIST(O87,$C$2,SQRT($C$4),0),0)</f>
        <v>7.5507056099681231E-4</v>
      </c>
      <c r="R87" s="4">
        <f>IF(O87&gt;alternative_less!C$10,NORMDIST(O87,$C$3,SQRT($C$4),0),0)</f>
        <v>0</v>
      </c>
      <c r="S87" s="4">
        <f>IF(O87&lt;=alternative_less!C$10,NORMDIST(O87,$C$3,SQRT($C$4),0),0)</f>
        <v>0.16960223887324125</v>
      </c>
      <c r="T87" s="4">
        <f>IF(AND(ABS(O87-alternative_less!C$10)&lt;computations!C$7,T86=0),computations!W$6,0)</f>
        <v>0</v>
      </c>
      <c r="U87" s="4">
        <f>IF(AND(ABS(O87-C$2)&lt;computations!C$7,U86=0),computations!W$6,0)</f>
        <v>0</v>
      </c>
      <c r="V87" s="4">
        <f>IF(AND(ABS(O87-C$3)&lt;computations!C$7,V86=0),computations!W$6,0)</f>
        <v>0</v>
      </c>
    </row>
    <row r="88" spans="5:22" x14ac:dyDescent="0.2">
      <c r="E88" s="1">
        <f t="shared" si="2"/>
        <v>44.759999999999849</v>
      </c>
      <c r="F88" s="1">
        <f>IF(E88&lt;alternative_greater!$C$10,NORMDIST(E88,$B$2,SQRT($B$4),0),0)</f>
        <v>0.17371526037635654</v>
      </c>
      <c r="G88" s="1">
        <f>IF(E88&gt;=alternative_greater!$C$10,NORMDIST(E88,$B$2,SQRT($B$4),0),0)</f>
        <v>0</v>
      </c>
      <c r="H88" s="4">
        <f>IF(E88&lt;alternative_greater!$C$10,NORMDIST(E88,$B$3,SQRT($B$4),0),0)</f>
        <v>8.0365719442018909E-4</v>
      </c>
      <c r="I88" s="4">
        <f>IF(E88&gt;=alternative_greater!$C$10,NORMDIST(E88,$B$3,SQRT($B$4),0),0)</f>
        <v>0</v>
      </c>
      <c r="J88" s="4">
        <f>IF(AND(ABS(E88-alternative_greater!C$10)&lt;computations!B$7,J87=0),computations!M$6,0)</f>
        <v>0</v>
      </c>
      <c r="K88" s="4">
        <f>IF(AND(ABS(E88-B$2)&lt;computations!B$7,K87=0),computations!M$6,0)</f>
        <v>0</v>
      </c>
      <c r="L88" s="4">
        <f>IF(AND(ABS(E88-B$3)&lt;computations!B$7,L87=0),computations!M$6,0)</f>
        <v>0</v>
      </c>
      <c r="O88" s="1">
        <f t="shared" si="3"/>
        <v>44.759999999999849</v>
      </c>
      <c r="P88" s="1">
        <f>IF(O88&gt;alternative_less!C$10,NORMDIST(O88,$C$2,SQRT($C$4),0),0)</f>
        <v>0</v>
      </c>
      <c r="Q88" s="1">
        <f>IF(O88&lt;=alternative_less!C$10,NORMDIST(O88,$C$2,SQRT($C$4),0),0)</f>
        <v>8.0365719442018909E-4</v>
      </c>
      <c r="R88" s="4">
        <f>IF(O88&gt;alternative_less!C$10,NORMDIST(O88,$C$3,SQRT($C$4),0),0)</f>
        <v>0</v>
      </c>
      <c r="S88" s="4">
        <f>IF(O88&lt;=alternative_less!C$10,NORMDIST(O88,$C$3,SQRT($C$4),0),0)</f>
        <v>0.17371526037635654</v>
      </c>
      <c r="T88" s="4">
        <f>IF(AND(ABS(O88-alternative_less!C$10)&lt;computations!C$7,T87=0),computations!W$6,0)</f>
        <v>0</v>
      </c>
      <c r="U88" s="4">
        <f>IF(AND(ABS(O88-C$2)&lt;computations!C$7,U87=0),computations!W$6,0)</f>
        <v>0</v>
      </c>
      <c r="V88" s="4">
        <f>IF(AND(ABS(O88-C$3)&lt;computations!C$7,V87=0),computations!W$6,0)</f>
        <v>0</v>
      </c>
    </row>
    <row r="89" spans="5:22" x14ac:dyDescent="0.2">
      <c r="E89" s="1">
        <f t="shared" si="2"/>
        <v>44.775999999999847</v>
      </c>
      <c r="F89" s="1">
        <f>IF(E89&lt;alternative_greater!$C$10,NORMDIST(E89,$B$2,SQRT($B$4),0),0)</f>
        <v>0.17787337561097433</v>
      </c>
      <c r="G89" s="1">
        <f>IF(E89&gt;=alternative_greater!$C$10,NORMDIST(E89,$B$2,SQRT($B$4),0),0)</f>
        <v>0</v>
      </c>
      <c r="H89" s="4">
        <f>IF(E89&lt;alternative_greater!$C$10,NORMDIST(E89,$B$3,SQRT($B$4),0),0)</f>
        <v>8.5510750951611064E-4</v>
      </c>
      <c r="I89" s="4">
        <f>IF(E89&gt;=alternative_greater!$C$10,NORMDIST(E89,$B$3,SQRT($B$4),0),0)</f>
        <v>0</v>
      </c>
      <c r="J89" s="4">
        <f>IF(AND(ABS(E89-alternative_greater!C$10)&lt;computations!B$7,J88=0),computations!M$6,0)</f>
        <v>0</v>
      </c>
      <c r="K89" s="4">
        <f>IF(AND(ABS(E89-B$2)&lt;computations!B$7,K88=0),computations!M$6,0)</f>
        <v>0</v>
      </c>
      <c r="L89" s="4">
        <f>IF(AND(ABS(E89-B$3)&lt;computations!B$7,L88=0),computations!M$6,0)</f>
        <v>0</v>
      </c>
      <c r="O89" s="1">
        <f t="shared" si="3"/>
        <v>44.775999999999847</v>
      </c>
      <c r="P89" s="1">
        <f>IF(O89&gt;alternative_less!C$10,NORMDIST(O89,$C$2,SQRT($C$4),0),0)</f>
        <v>0</v>
      </c>
      <c r="Q89" s="1">
        <f>IF(O89&lt;=alternative_less!C$10,NORMDIST(O89,$C$2,SQRT($C$4),0),0)</f>
        <v>8.5510750951611064E-4</v>
      </c>
      <c r="R89" s="4">
        <f>IF(O89&gt;alternative_less!C$10,NORMDIST(O89,$C$3,SQRT($C$4),0),0)</f>
        <v>0</v>
      </c>
      <c r="S89" s="4">
        <f>IF(O89&lt;=alternative_less!C$10,NORMDIST(O89,$C$3,SQRT($C$4),0),0)</f>
        <v>0.17787337561097433</v>
      </c>
      <c r="T89" s="4">
        <f>IF(AND(ABS(O89-alternative_less!C$10)&lt;computations!C$7,T88=0),computations!W$6,0)</f>
        <v>0</v>
      </c>
      <c r="U89" s="4">
        <f>IF(AND(ABS(O89-C$2)&lt;computations!C$7,U88=0),computations!W$6,0)</f>
        <v>0</v>
      </c>
      <c r="V89" s="4">
        <f>IF(AND(ABS(O89-C$3)&lt;computations!C$7,V88=0),computations!W$6,0)</f>
        <v>0</v>
      </c>
    </row>
    <row r="90" spans="5:22" x14ac:dyDescent="0.2">
      <c r="E90" s="1">
        <f t="shared" si="2"/>
        <v>44.791999999999845</v>
      </c>
      <c r="F90" s="1">
        <f>IF(E90&lt;alternative_greater!$C$10,NORMDIST(E90,$B$2,SQRT($B$4),0),0)</f>
        <v>0.18207507903335582</v>
      </c>
      <c r="G90" s="1">
        <f>IF(E90&gt;=alternative_greater!$C$10,NORMDIST(E90,$B$2,SQRT($B$4),0),0)</f>
        <v>0</v>
      </c>
      <c r="H90" s="4">
        <f>IF(E90&lt;alternative_greater!$C$10,NORMDIST(E90,$B$3,SQRT($B$4),0),0)</f>
        <v>9.0957222189476492E-4</v>
      </c>
      <c r="I90" s="4">
        <f>IF(E90&gt;=alternative_greater!$C$10,NORMDIST(E90,$B$3,SQRT($B$4),0),0)</f>
        <v>0</v>
      </c>
      <c r="J90" s="4">
        <f>IF(AND(ABS(E90-alternative_greater!C$10)&lt;computations!B$7,J89=0),computations!M$6,0)</f>
        <v>0</v>
      </c>
      <c r="K90" s="4">
        <f>IF(AND(ABS(E90-B$2)&lt;computations!B$7,K89=0),computations!M$6,0)</f>
        <v>0</v>
      </c>
      <c r="L90" s="4">
        <f>IF(AND(ABS(E90-B$3)&lt;computations!B$7,L89=0),computations!M$6,0)</f>
        <v>0</v>
      </c>
      <c r="O90" s="1">
        <f t="shared" si="3"/>
        <v>44.791999999999845</v>
      </c>
      <c r="P90" s="1">
        <f>IF(O90&gt;alternative_less!C$10,NORMDIST(O90,$C$2,SQRT($C$4),0),0)</f>
        <v>0</v>
      </c>
      <c r="Q90" s="1">
        <f>IF(O90&lt;=alternative_less!C$10,NORMDIST(O90,$C$2,SQRT($C$4),0),0)</f>
        <v>9.0957222189476492E-4</v>
      </c>
      <c r="R90" s="4">
        <f>IF(O90&gt;alternative_less!C$10,NORMDIST(O90,$C$3,SQRT($C$4),0),0)</f>
        <v>0</v>
      </c>
      <c r="S90" s="4">
        <f>IF(O90&lt;=alternative_less!C$10,NORMDIST(O90,$C$3,SQRT($C$4),0),0)</f>
        <v>0.18207507903335582</v>
      </c>
      <c r="T90" s="4">
        <f>IF(AND(ABS(O90-alternative_less!C$10)&lt;computations!C$7,T89=0),computations!W$6,0)</f>
        <v>0</v>
      </c>
      <c r="U90" s="4">
        <f>IF(AND(ABS(O90-C$2)&lt;computations!C$7,U89=0),computations!W$6,0)</f>
        <v>0</v>
      </c>
      <c r="V90" s="4">
        <f>IF(AND(ABS(O90-C$3)&lt;computations!C$7,V89=0),computations!W$6,0)</f>
        <v>0</v>
      </c>
    </row>
    <row r="91" spans="5:22" x14ac:dyDescent="0.2">
      <c r="E91" s="1">
        <f t="shared" si="2"/>
        <v>44.807999999999844</v>
      </c>
      <c r="F91" s="1">
        <f>IF(E91&lt;alternative_greater!$C$10,NORMDIST(E91,$B$2,SQRT($B$4),0),0)</f>
        <v>0.18631878866274171</v>
      </c>
      <c r="G91" s="1">
        <f>IF(E91&gt;=alternative_greater!$C$10,NORMDIST(E91,$B$2,SQRT($B$4),0),0)</f>
        <v>0</v>
      </c>
      <c r="H91" s="4">
        <f>IF(E91&lt;alternative_greater!$C$10,NORMDIST(E91,$B$3,SQRT($B$4),0),0)</f>
        <v>9.6720880528902047E-4</v>
      </c>
      <c r="I91" s="4">
        <f>IF(E91&gt;=alternative_greater!$C$10,NORMDIST(E91,$B$3,SQRT($B$4),0),0)</f>
        <v>0</v>
      </c>
      <c r="J91" s="4">
        <f>IF(AND(ABS(E91-alternative_greater!C$10)&lt;computations!B$7,J90=0),computations!M$6,0)</f>
        <v>0</v>
      </c>
      <c r="K91" s="4">
        <f>IF(AND(ABS(E91-B$2)&lt;computations!B$7,K90=0),computations!M$6,0)</f>
        <v>0</v>
      </c>
      <c r="L91" s="4">
        <f>IF(AND(ABS(E91-B$3)&lt;computations!B$7,L90=0),computations!M$6,0)</f>
        <v>0</v>
      </c>
      <c r="O91" s="1">
        <f t="shared" si="3"/>
        <v>44.807999999999844</v>
      </c>
      <c r="P91" s="1">
        <f>IF(O91&gt;alternative_less!C$10,NORMDIST(O91,$C$2,SQRT($C$4),0),0)</f>
        <v>0</v>
      </c>
      <c r="Q91" s="1">
        <f>IF(O91&lt;=alternative_less!C$10,NORMDIST(O91,$C$2,SQRT($C$4),0),0)</f>
        <v>9.6720880528902047E-4</v>
      </c>
      <c r="R91" s="4">
        <f>IF(O91&gt;alternative_less!C$10,NORMDIST(O91,$C$3,SQRT($C$4),0),0)</f>
        <v>0</v>
      </c>
      <c r="S91" s="4">
        <f>IF(O91&lt;=alternative_less!C$10,NORMDIST(O91,$C$3,SQRT($C$4),0),0)</f>
        <v>0.18631878866274171</v>
      </c>
      <c r="T91" s="4">
        <f>IF(AND(ABS(O91-alternative_less!C$10)&lt;computations!C$7,T90=0),computations!W$6,0)</f>
        <v>0</v>
      </c>
      <c r="U91" s="4">
        <f>IF(AND(ABS(O91-C$2)&lt;computations!C$7,U90=0),computations!W$6,0)</f>
        <v>0</v>
      </c>
      <c r="V91" s="4">
        <f>IF(AND(ABS(O91-C$3)&lt;computations!C$7,V90=0),computations!W$6,0)</f>
        <v>0</v>
      </c>
    </row>
    <row r="92" spans="5:22" x14ac:dyDescent="0.2">
      <c r="E92" s="1">
        <f t="shared" si="2"/>
        <v>44.823999999999842</v>
      </c>
      <c r="F92" s="1">
        <f>IF(E92&lt;alternative_greater!$C$10,NORMDIST(E92,$B$2,SQRT($B$4),0),0)</f>
        <v>0.19060284624230595</v>
      </c>
      <c r="G92" s="1">
        <f>IF(E92&gt;=alternative_greater!$C$10,NORMDIST(E92,$B$2,SQRT($B$4),0),0)</f>
        <v>0</v>
      </c>
      <c r="H92" s="4">
        <f>IF(E92&lt;alternative_greater!$C$10,NORMDIST(E92,$B$3,SQRT($B$4),0),0)</f>
        <v>1.0281817224007037E-3</v>
      </c>
      <c r="I92" s="4">
        <f>IF(E92&gt;=alternative_greater!$C$10,NORMDIST(E92,$B$3,SQRT($B$4),0),0)</f>
        <v>0</v>
      </c>
      <c r="J92" s="4">
        <f>IF(AND(ABS(E92-alternative_greater!C$10)&lt;computations!B$7,J91=0),computations!M$6,0)</f>
        <v>0</v>
      </c>
      <c r="K92" s="4">
        <f>IF(AND(ABS(E92-B$2)&lt;computations!B$7,K91=0),computations!M$6,0)</f>
        <v>0</v>
      </c>
      <c r="L92" s="4">
        <f>IF(AND(ABS(E92-B$3)&lt;computations!B$7,L91=0),computations!M$6,0)</f>
        <v>0</v>
      </c>
      <c r="O92" s="1">
        <f t="shared" si="3"/>
        <v>44.823999999999842</v>
      </c>
      <c r="P92" s="1">
        <f>IF(O92&gt;alternative_less!C$10,NORMDIST(O92,$C$2,SQRT($C$4),0),0)</f>
        <v>0</v>
      </c>
      <c r="Q92" s="1">
        <f>IF(O92&lt;=alternative_less!C$10,NORMDIST(O92,$C$2,SQRT($C$4),0),0)</f>
        <v>1.0281817224007037E-3</v>
      </c>
      <c r="R92" s="4">
        <f>IF(O92&gt;alternative_less!C$10,NORMDIST(O92,$C$3,SQRT($C$4),0),0)</f>
        <v>0</v>
      </c>
      <c r="S92" s="4">
        <f>IF(O92&lt;=alternative_less!C$10,NORMDIST(O92,$C$3,SQRT($C$4),0),0)</f>
        <v>0.19060284624230595</v>
      </c>
      <c r="T92" s="4">
        <f>IF(AND(ABS(O92-alternative_less!C$10)&lt;computations!C$7,T91=0),computations!W$6,0)</f>
        <v>0</v>
      </c>
      <c r="U92" s="4">
        <f>IF(AND(ABS(O92-C$2)&lt;computations!C$7,U91=0),computations!W$6,0)</f>
        <v>0</v>
      </c>
      <c r="V92" s="4">
        <f>IF(AND(ABS(O92-C$3)&lt;computations!C$7,V91=0),computations!W$6,0)</f>
        <v>0</v>
      </c>
    </row>
    <row r="93" spans="5:22" x14ac:dyDescent="0.2">
      <c r="E93" s="1">
        <f t="shared" si="2"/>
        <v>44.83999999999984</v>
      </c>
      <c r="F93" s="1">
        <f>IF(E93&lt;alternative_greater!$C$10,NORMDIST(E93,$B$2,SQRT($B$4),0),0)</f>
        <v>0.19492551752238194</v>
      </c>
      <c r="G93" s="1">
        <f>IF(E93&gt;=alternative_greater!$C$10,NORMDIST(E93,$B$2,SQRT($B$4),0),0)</f>
        <v>0</v>
      </c>
      <c r="H93" s="4">
        <f>IF(E93&lt;alternative_greater!$C$10,NORMDIST(E93,$B$3,SQRT($B$4),0),0)</f>
        <v>1.0926626593412033E-3</v>
      </c>
      <c r="I93" s="4">
        <f>IF(E93&gt;=alternative_greater!$C$10,NORMDIST(E93,$B$3,SQRT($B$4),0),0)</f>
        <v>0</v>
      </c>
      <c r="J93" s="4">
        <f>IF(AND(ABS(E93-alternative_greater!C$10)&lt;computations!B$7,J92=0),computations!M$6,0)</f>
        <v>0</v>
      </c>
      <c r="K93" s="4">
        <f>IF(AND(ABS(E93-B$2)&lt;computations!B$7,K92=0),computations!M$6,0)</f>
        <v>0</v>
      </c>
      <c r="L93" s="4">
        <f>IF(AND(ABS(E93-B$3)&lt;computations!B$7,L92=0),computations!M$6,0)</f>
        <v>0</v>
      </c>
      <c r="O93" s="1">
        <f t="shared" si="3"/>
        <v>44.83999999999984</v>
      </c>
      <c r="P93" s="1">
        <f>IF(O93&gt;alternative_less!C$10,NORMDIST(O93,$C$2,SQRT($C$4),0),0)</f>
        <v>0</v>
      </c>
      <c r="Q93" s="1">
        <f>IF(O93&lt;=alternative_less!C$10,NORMDIST(O93,$C$2,SQRT($C$4),0),0)</f>
        <v>1.0926626593412033E-3</v>
      </c>
      <c r="R93" s="4">
        <f>IF(O93&gt;alternative_less!C$10,NORMDIST(O93,$C$3,SQRT($C$4),0),0)</f>
        <v>0</v>
      </c>
      <c r="S93" s="4">
        <f>IF(O93&lt;=alternative_less!C$10,NORMDIST(O93,$C$3,SQRT($C$4),0),0)</f>
        <v>0.19492551752238194</v>
      </c>
      <c r="T93" s="4">
        <f>IF(AND(ABS(O93-alternative_less!C$10)&lt;computations!C$7,T92=0),computations!W$6,0)</f>
        <v>0</v>
      </c>
      <c r="U93" s="4">
        <f>IF(AND(ABS(O93-C$2)&lt;computations!C$7,U92=0),computations!W$6,0)</f>
        <v>0</v>
      </c>
      <c r="V93" s="4">
        <f>IF(AND(ABS(O93-C$3)&lt;computations!C$7,V92=0),computations!W$6,0)</f>
        <v>0</v>
      </c>
    </row>
    <row r="94" spans="5:22" x14ac:dyDescent="0.2">
      <c r="E94" s="1">
        <f t="shared" si="2"/>
        <v>44.855999999999838</v>
      </c>
      <c r="F94" s="1">
        <f>IF(E94&lt;alternative_greater!$C$10,NORMDIST(E94,$B$2,SQRT($B$4),0),0)</f>
        <v>0.19928499266828129</v>
      </c>
      <c r="G94" s="1">
        <f>IF(E94&gt;=alternative_greater!$C$10,NORMDIST(E94,$B$2,SQRT($B$4),0),0)</f>
        <v>0</v>
      </c>
      <c r="H94" s="4">
        <f>IF(E94&lt;alternative_greater!$C$10,NORMDIST(E94,$B$3,SQRT($B$4),0),0)</f>
        <v>1.160830763448657E-3</v>
      </c>
      <c r="I94" s="4">
        <f>IF(E94&gt;=alternative_greater!$C$10,NORMDIST(E94,$B$3,SQRT($B$4),0),0)</f>
        <v>0</v>
      </c>
      <c r="J94" s="4">
        <f>IF(AND(ABS(E94-alternative_greater!C$10)&lt;computations!B$7,J93=0),computations!M$6,0)</f>
        <v>0</v>
      </c>
      <c r="K94" s="4">
        <f>IF(AND(ABS(E94-B$2)&lt;computations!B$7,K93=0),computations!M$6,0)</f>
        <v>0</v>
      </c>
      <c r="L94" s="4">
        <f>IF(AND(ABS(E94-B$3)&lt;computations!B$7,L93=0),computations!M$6,0)</f>
        <v>0</v>
      </c>
      <c r="O94" s="1">
        <f t="shared" si="3"/>
        <v>44.855999999999838</v>
      </c>
      <c r="P94" s="1">
        <f>IF(O94&gt;alternative_less!C$10,NORMDIST(O94,$C$2,SQRT($C$4),0),0)</f>
        <v>0</v>
      </c>
      <c r="Q94" s="1">
        <f>IF(O94&lt;=alternative_less!C$10,NORMDIST(O94,$C$2,SQRT($C$4),0),0)</f>
        <v>1.160830763448657E-3</v>
      </c>
      <c r="R94" s="4">
        <f>IF(O94&gt;alternative_less!C$10,NORMDIST(O94,$C$3,SQRT($C$4),0),0)</f>
        <v>0</v>
      </c>
      <c r="S94" s="4">
        <f>IF(O94&lt;=alternative_less!C$10,NORMDIST(O94,$C$3,SQRT($C$4),0),0)</f>
        <v>0.19928499266828129</v>
      </c>
      <c r="T94" s="4">
        <f>IF(AND(ABS(O94-alternative_less!C$10)&lt;computations!C$7,T93=0),computations!W$6,0)</f>
        <v>0</v>
      </c>
      <c r="U94" s="4">
        <f>IF(AND(ABS(O94-C$2)&lt;computations!C$7,U93=0),computations!W$6,0)</f>
        <v>0</v>
      </c>
      <c r="V94" s="4">
        <f>IF(AND(ABS(O94-C$3)&lt;computations!C$7,V93=0),computations!W$6,0)</f>
        <v>0</v>
      </c>
    </row>
    <row r="95" spans="5:22" x14ac:dyDescent="0.2">
      <c r="E95" s="1">
        <f t="shared" si="2"/>
        <v>44.871999999999836</v>
      </c>
      <c r="F95" s="1">
        <f>IF(E95&lt;alternative_greater!$C$10,NORMDIST(E95,$B$2,SQRT($B$4),0),0)</f>
        <v>0.20367938679481154</v>
      </c>
      <c r="G95" s="1">
        <f>IF(E95&gt;=alternative_greater!$C$10,NORMDIST(E95,$B$2,SQRT($B$4),0),0)</f>
        <v>0</v>
      </c>
      <c r="H95" s="4">
        <f>IF(E95&lt;alternative_greater!$C$10,NORMDIST(E95,$B$3,SQRT($B$4),0),0)</f>
        <v>1.2328728842425992E-3</v>
      </c>
      <c r="I95" s="4">
        <f>IF(E95&gt;=alternative_greater!$C$10,NORMDIST(E95,$B$3,SQRT($B$4),0),0)</f>
        <v>0</v>
      </c>
      <c r="J95" s="4">
        <f>IF(AND(ABS(E95-alternative_greater!C$10)&lt;computations!B$7,J94=0),computations!M$6,0)</f>
        <v>0</v>
      </c>
      <c r="K95" s="4">
        <f>IF(AND(ABS(E95-B$2)&lt;computations!B$7,K94=0),computations!M$6,0)</f>
        <v>0</v>
      </c>
      <c r="L95" s="4">
        <f>IF(AND(ABS(E95-B$3)&lt;computations!B$7,L94=0),computations!M$6,0)</f>
        <v>0</v>
      </c>
      <c r="O95" s="1">
        <f t="shared" si="3"/>
        <v>44.871999999999836</v>
      </c>
      <c r="P95" s="1">
        <f>IF(O95&gt;alternative_less!C$10,NORMDIST(O95,$C$2,SQRT($C$4),0),0)</f>
        <v>0</v>
      </c>
      <c r="Q95" s="1">
        <f>IF(O95&lt;=alternative_less!C$10,NORMDIST(O95,$C$2,SQRT($C$4),0),0)</f>
        <v>1.2328728842425992E-3</v>
      </c>
      <c r="R95" s="4">
        <f>IF(O95&gt;alternative_less!C$10,NORMDIST(O95,$C$3,SQRT($C$4),0),0)</f>
        <v>0</v>
      </c>
      <c r="S95" s="4">
        <f>IF(O95&lt;=alternative_less!C$10,NORMDIST(O95,$C$3,SQRT($C$4),0),0)</f>
        <v>0.20367938679481154</v>
      </c>
      <c r="T95" s="4">
        <f>IF(AND(ABS(O95-alternative_less!C$10)&lt;computations!C$7,T94=0),computations!W$6,0)</f>
        <v>0</v>
      </c>
      <c r="U95" s="4">
        <f>IF(AND(ABS(O95-C$2)&lt;computations!C$7,U94=0),computations!W$6,0)</f>
        <v>0</v>
      </c>
      <c r="V95" s="4">
        <f>IF(AND(ABS(O95-C$3)&lt;computations!C$7,V94=0),computations!W$6,0)</f>
        <v>0</v>
      </c>
    </row>
    <row r="96" spans="5:22" x14ac:dyDescent="0.2">
      <c r="E96" s="1">
        <f t="shared" si="2"/>
        <v>44.887999999999835</v>
      </c>
      <c r="F96" s="1">
        <f>IF(E96&lt;alternative_greater!$C$10,NORMDIST(E96,$B$2,SQRT($B$4),0),0)</f>
        <v>0.20810674062936754</v>
      </c>
      <c r="G96" s="1">
        <f>IF(E96&gt;=alternative_greater!$C$10,NORMDIST(E96,$B$2,SQRT($B$4),0),0)</f>
        <v>0</v>
      </c>
      <c r="H96" s="4">
        <f>IF(E96&lt;alternative_greater!$C$10,NORMDIST(E96,$B$3,SQRT($B$4),0),0)</f>
        <v>1.3089838172551276E-3</v>
      </c>
      <c r="I96" s="4">
        <f>IF(E96&gt;=alternative_greater!$C$10,NORMDIST(E96,$B$3,SQRT($B$4),0),0)</f>
        <v>0</v>
      </c>
      <c r="J96" s="4">
        <f>IF(AND(ABS(E96-alternative_greater!C$10)&lt;computations!B$7,J95=0),computations!M$6,0)</f>
        <v>0</v>
      </c>
      <c r="K96" s="4">
        <f>IF(AND(ABS(E96-B$2)&lt;computations!B$7,K95=0),computations!M$6,0)</f>
        <v>0</v>
      </c>
      <c r="L96" s="4">
        <f>IF(AND(ABS(E96-B$3)&lt;computations!B$7,L95=0),computations!M$6,0)</f>
        <v>0</v>
      </c>
      <c r="O96" s="1">
        <f t="shared" si="3"/>
        <v>44.887999999999835</v>
      </c>
      <c r="P96" s="1">
        <f>IF(O96&gt;alternative_less!C$10,NORMDIST(O96,$C$2,SQRT($C$4),0),0)</f>
        <v>0</v>
      </c>
      <c r="Q96" s="1">
        <f>IF(O96&lt;=alternative_less!C$10,NORMDIST(O96,$C$2,SQRT($C$4),0),0)</f>
        <v>1.3089838172551276E-3</v>
      </c>
      <c r="R96" s="4">
        <f>IF(O96&gt;alternative_less!C$10,NORMDIST(O96,$C$3,SQRT($C$4),0),0)</f>
        <v>0</v>
      </c>
      <c r="S96" s="4">
        <f>IF(O96&lt;=alternative_less!C$10,NORMDIST(O96,$C$3,SQRT($C$4),0),0)</f>
        <v>0.20810674062936754</v>
      </c>
      <c r="T96" s="4">
        <f>IF(AND(ABS(O96-alternative_less!C$10)&lt;computations!C$7,T95=0),computations!W$6,0)</f>
        <v>0</v>
      </c>
      <c r="U96" s="4">
        <f>IF(AND(ABS(O96-C$2)&lt;computations!C$7,U95=0),computations!W$6,0)</f>
        <v>0</v>
      </c>
      <c r="V96" s="4">
        <f>IF(AND(ABS(O96-C$3)&lt;computations!C$7,V95=0),computations!W$6,0)</f>
        <v>0</v>
      </c>
    </row>
    <row r="97" spans="5:22" x14ac:dyDescent="0.2">
      <c r="E97" s="1">
        <f t="shared" si="2"/>
        <v>44.903999999999833</v>
      </c>
      <c r="F97" s="1">
        <f>IF(E97&lt;alternative_greater!$C$10,NORMDIST(E97,$B$2,SQRT($B$4),0),0)</f>
        <v>0.21256502130523763</v>
      </c>
      <c r="G97" s="1">
        <f>IF(E97&gt;=alternative_greater!$C$10,NORMDIST(E97,$B$2,SQRT($B$4),0),0)</f>
        <v>0</v>
      </c>
      <c r="H97" s="4">
        <f>IF(E97&lt;alternative_greater!$C$10,NORMDIST(E97,$B$3,SQRT($B$4),0),0)</f>
        <v>1.3893665504547909E-3</v>
      </c>
      <c r="I97" s="4">
        <f>IF(E97&gt;=alternative_greater!$C$10,NORMDIST(E97,$B$3,SQRT($B$4),0),0)</f>
        <v>0</v>
      </c>
      <c r="J97" s="4">
        <f>IF(AND(ABS(E97-alternative_greater!C$10)&lt;computations!B$7,J96=0),computations!M$6,0)</f>
        <v>0</v>
      </c>
      <c r="K97" s="4">
        <f>IF(AND(ABS(E97-B$2)&lt;computations!B$7,K96=0),computations!M$6,0)</f>
        <v>0</v>
      </c>
      <c r="L97" s="4">
        <f>IF(AND(ABS(E97-B$3)&lt;computations!B$7,L96=0),computations!M$6,0)</f>
        <v>0</v>
      </c>
      <c r="O97" s="1">
        <f t="shared" si="3"/>
        <v>44.903999999999833</v>
      </c>
      <c r="P97" s="1">
        <f>IF(O97&gt;alternative_less!C$10,NORMDIST(O97,$C$2,SQRT($C$4),0),0)</f>
        <v>0</v>
      </c>
      <c r="Q97" s="1">
        <f>IF(O97&lt;=alternative_less!C$10,NORMDIST(O97,$C$2,SQRT($C$4),0),0)</f>
        <v>1.3893665504547909E-3</v>
      </c>
      <c r="R97" s="4">
        <f>IF(O97&gt;alternative_less!C$10,NORMDIST(O97,$C$3,SQRT($C$4),0),0)</f>
        <v>0</v>
      </c>
      <c r="S97" s="4">
        <f>IF(O97&lt;=alternative_less!C$10,NORMDIST(O97,$C$3,SQRT($C$4),0),0)</f>
        <v>0.21256502130523763</v>
      </c>
      <c r="T97" s="4">
        <f>IF(AND(ABS(O97-alternative_less!C$10)&lt;computations!C$7,T96=0),computations!W$6,0)</f>
        <v>0</v>
      </c>
      <c r="U97" s="4">
        <f>IF(AND(ABS(O97-C$2)&lt;computations!C$7,U96=0),computations!W$6,0)</f>
        <v>0</v>
      </c>
      <c r="V97" s="4">
        <f>IF(AND(ABS(O97-C$3)&lt;computations!C$7,V96=0),computations!W$6,0)</f>
        <v>0</v>
      </c>
    </row>
    <row r="98" spans="5:22" x14ac:dyDescent="0.2">
      <c r="E98" s="1">
        <f t="shared" si="2"/>
        <v>44.919999999999831</v>
      </c>
      <c r="F98" s="1">
        <f>IF(E98&lt;alternative_greater!$C$10,NORMDIST(E98,$B$2,SQRT($B$4),0),0)</f>
        <v>0.21705212328651746</v>
      </c>
      <c r="G98" s="1">
        <f>IF(E98&gt;=alternative_greater!$C$10,NORMDIST(E98,$B$2,SQRT($B$4),0),0)</f>
        <v>0</v>
      </c>
      <c r="H98" s="4">
        <f>IF(E98&lt;alternative_greater!$C$10,NORMDIST(E98,$B$3,SQRT($B$4),0),0)</f>
        <v>1.4742325129561359E-3</v>
      </c>
      <c r="I98" s="4">
        <f>IF(E98&gt;=alternative_greater!$C$10,NORMDIST(E98,$B$3,SQRT($B$4),0),0)</f>
        <v>0</v>
      </c>
      <c r="J98" s="4">
        <f>IF(AND(ABS(E98-alternative_greater!C$10)&lt;computations!B$7,J97=0),computations!M$6,0)</f>
        <v>0</v>
      </c>
      <c r="K98" s="4">
        <f>IF(AND(ABS(E98-B$2)&lt;computations!B$7,K97=0),computations!M$6,0)</f>
        <v>0</v>
      </c>
      <c r="L98" s="4">
        <f>IF(AND(ABS(E98-B$3)&lt;computations!B$7,L97=0),computations!M$6,0)</f>
        <v>0</v>
      </c>
      <c r="O98" s="1">
        <f t="shared" si="3"/>
        <v>44.919999999999831</v>
      </c>
      <c r="P98" s="1">
        <f>IF(O98&gt;alternative_less!C$10,NORMDIST(O98,$C$2,SQRT($C$4),0),0)</f>
        <v>0</v>
      </c>
      <c r="Q98" s="1">
        <f>IF(O98&lt;=alternative_less!C$10,NORMDIST(O98,$C$2,SQRT($C$4),0),0)</f>
        <v>1.4742325129561359E-3</v>
      </c>
      <c r="R98" s="4">
        <f>IF(O98&gt;alternative_less!C$10,NORMDIST(O98,$C$3,SQRT($C$4),0),0)</f>
        <v>0</v>
      </c>
      <c r="S98" s="4">
        <f>IF(O98&lt;=alternative_less!C$10,NORMDIST(O98,$C$3,SQRT($C$4),0),0)</f>
        <v>0.21705212328651746</v>
      </c>
      <c r="T98" s="4">
        <f>IF(AND(ABS(O98-alternative_less!C$10)&lt;computations!C$7,T97=0),computations!W$6,0)</f>
        <v>0</v>
      </c>
      <c r="U98" s="4">
        <f>IF(AND(ABS(O98-C$2)&lt;computations!C$7,U97=0),computations!W$6,0)</f>
        <v>0</v>
      </c>
      <c r="V98" s="4">
        <f>IF(AND(ABS(O98-C$3)&lt;computations!C$7,V97=0),computations!W$6,0)</f>
        <v>0</v>
      </c>
    </row>
    <row r="99" spans="5:22" x14ac:dyDescent="0.2">
      <c r="E99" s="1">
        <f t="shared" si="2"/>
        <v>44.935999999999829</v>
      </c>
      <c r="F99" s="1">
        <f>IF(E99&lt;alternative_greater!$C$10,NORMDIST(E99,$B$2,SQRT($B$4),0),0)</f>
        <v>0.22156586942576831</v>
      </c>
      <c r="G99" s="1">
        <f>IF(E99&gt;=alternative_greater!$C$10,NORMDIST(E99,$B$2,SQRT($B$4),0),0)</f>
        <v>0</v>
      </c>
      <c r="H99" s="4">
        <f>IF(E99&lt;alternative_greater!$C$10,NORMDIST(E99,$B$3,SQRT($B$4),0),0)</f>
        <v>1.5638018256836736E-3</v>
      </c>
      <c r="I99" s="4">
        <f>IF(E99&gt;=alternative_greater!$C$10,NORMDIST(E99,$B$3,SQRT($B$4),0),0)</f>
        <v>0</v>
      </c>
      <c r="J99" s="4">
        <f>IF(AND(ABS(E99-alternative_greater!C$10)&lt;computations!B$7,J98=0),computations!M$6,0)</f>
        <v>0</v>
      </c>
      <c r="K99" s="4">
        <f>IF(AND(ABS(E99-B$2)&lt;computations!B$7,K98=0),computations!M$6,0)</f>
        <v>0</v>
      </c>
      <c r="L99" s="4">
        <f>IF(AND(ABS(E99-B$3)&lt;computations!B$7,L98=0),computations!M$6,0)</f>
        <v>0</v>
      </c>
      <c r="O99" s="1">
        <f t="shared" si="3"/>
        <v>44.935999999999829</v>
      </c>
      <c r="P99" s="1">
        <f>IF(O99&gt;alternative_less!C$10,NORMDIST(O99,$C$2,SQRT($C$4),0),0)</f>
        <v>0</v>
      </c>
      <c r="Q99" s="1">
        <f>IF(O99&lt;=alternative_less!C$10,NORMDIST(O99,$C$2,SQRT($C$4),0),0)</f>
        <v>1.5638018256836736E-3</v>
      </c>
      <c r="R99" s="4">
        <f>IF(O99&gt;alternative_less!C$10,NORMDIST(O99,$C$3,SQRT($C$4),0),0)</f>
        <v>0</v>
      </c>
      <c r="S99" s="4">
        <f>IF(O99&lt;=alternative_less!C$10,NORMDIST(O99,$C$3,SQRT($C$4),0),0)</f>
        <v>0.22156586942576831</v>
      </c>
      <c r="T99" s="4">
        <f>IF(AND(ABS(O99-alternative_less!C$10)&lt;computations!C$7,T98=0),computations!W$6,0)</f>
        <v>0</v>
      </c>
      <c r="U99" s="4">
        <f>IF(AND(ABS(O99-C$2)&lt;computations!C$7,U98=0),computations!W$6,0)</f>
        <v>0</v>
      </c>
      <c r="V99" s="4">
        <f>IF(AND(ABS(O99-C$3)&lt;computations!C$7,V98=0),computations!W$6,0)</f>
        <v>0</v>
      </c>
    </row>
    <row r="100" spans="5:22" x14ac:dyDescent="0.2">
      <c r="E100" s="1">
        <f t="shared" si="2"/>
        <v>44.951999999999828</v>
      </c>
      <c r="F100" s="1">
        <f>IF(E100&lt;alternative_greater!$C$10,NORMDIST(E100,$B$2,SQRT($B$4),0),0)</f>
        <v>0.22610401215529449</v>
      </c>
      <c r="G100" s="1">
        <f>IF(E100&gt;=alternative_greater!$C$10,NORMDIST(E100,$B$2,SQRT($B$4),0),0)</f>
        <v>0</v>
      </c>
      <c r="H100" s="4">
        <f>IF(E100&lt;alternative_greater!$C$10,NORMDIST(E100,$B$3,SQRT($B$4),0),0)</f>
        <v>1.6583035536344042E-3</v>
      </c>
      <c r="I100" s="4">
        <f>IF(E100&gt;=alternative_greater!$C$10,NORMDIST(E100,$B$3,SQRT($B$4),0),0)</f>
        <v>0</v>
      </c>
      <c r="J100" s="4">
        <f>IF(AND(ABS(E100-alternative_greater!C$10)&lt;computations!B$7,J99=0),computations!M$6,0)</f>
        <v>0</v>
      </c>
      <c r="K100" s="4">
        <f>IF(AND(ABS(E100-B$2)&lt;computations!B$7,K99=0),computations!M$6,0)</f>
        <v>0</v>
      </c>
      <c r="L100" s="4">
        <f>IF(AND(ABS(E100-B$3)&lt;computations!B$7,L99=0),computations!M$6,0)</f>
        <v>0</v>
      </c>
      <c r="O100" s="1">
        <f t="shared" si="3"/>
        <v>44.951999999999828</v>
      </c>
      <c r="P100" s="1">
        <f>IF(O100&gt;alternative_less!C$10,NORMDIST(O100,$C$2,SQRT($C$4),0),0)</f>
        <v>0</v>
      </c>
      <c r="Q100" s="1">
        <f>IF(O100&lt;=alternative_less!C$10,NORMDIST(O100,$C$2,SQRT($C$4),0),0)</f>
        <v>1.6583035536344042E-3</v>
      </c>
      <c r="R100" s="4">
        <f>IF(O100&gt;alternative_less!C$10,NORMDIST(O100,$C$3,SQRT($C$4),0),0)</f>
        <v>0</v>
      </c>
      <c r="S100" s="4">
        <f>IF(O100&lt;=alternative_less!C$10,NORMDIST(O100,$C$3,SQRT($C$4),0),0)</f>
        <v>0.22610401215529449</v>
      </c>
      <c r="T100" s="4">
        <f>IF(AND(ABS(O100-alternative_less!C$10)&lt;computations!C$7,T99=0),computations!W$6,0)</f>
        <v>0</v>
      </c>
      <c r="U100" s="4">
        <f>IF(AND(ABS(O100-C$2)&lt;computations!C$7,U99=0),computations!W$6,0)</f>
        <v>0</v>
      </c>
      <c r="V100" s="4">
        <f>IF(AND(ABS(O100-C$3)&lt;computations!C$7,V99=0),computations!W$6,0)</f>
        <v>0</v>
      </c>
    </row>
    <row r="101" spans="5:22" x14ac:dyDescent="0.2">
      <c r="E101" s="1">
        <f t="shared" si="2"/>
        <v>44.967999999999826</v>
      </c>
      <c r="F101" s="1">
        <f>IF(E101&lt;alternative_greater!$C$10,NORMDIST(E101,$B$2,SQRT($B$4),0),0)</f>
        <v>0.23066423481264228</v>
      </c>
      <c r="G101" s="1">
        <f>IF(E101&gt;=alternative_greater!$C$10,NORMDIST(E101,$B$2,SQRT($B$4),0),0)</f>
        <v>0</v>
      </c>
      <c r="H101" s="4">
        <f>IF(E101&lt;alternative_greater!$C$10,NORMDIST(E101,$B$3,SQRT($B$4),0),0)</f>
        <v>1.7579759593576078E-3</v>
      </c>
      <c r="I101" s="4">
        <f>IF(E101&gt;=alternative_greater!$C$10,NORMDIST(E101,$B$3,SQRT($B$4),0),0)</f>
        <v>0</v>
      </c>
      <c r="J101" s="4">
        <f>IF(AND(ABS(E101-alternative_greater!C$10)&lt;computations!B$7,J100=0),computations!M$6,0)</f>
        <v>0</v>
      </c>
      <c r="K101" s="4">
        <f>IF(AND(ABS(E101-B$2)&lt;computations!B$7,K100=0),computations!M$6,0)</f>
        <v>0</v>
      </c>
      <c r="L101" s="4">
        <f>IF(AND(ABS(E101-B$3)&lt;computations!B$7,L100=0),computations!M$6,0)</f>
        <v>0</v>
      </c>
      <c r="O101" s="1">
        <f t="shared" si="3"/>
        <v>44.967999999999826</v>
      </c>
      <c r="P101" s="1">
        <f>IF(O101&gt;alternative_less!C$10,NORMDIST(O101,$C$2,SQRT($C$4),0),0)</f>
        <v>0</v>
      </c>
      <c r="Q101" s="1">
        <f>IF(O101&lt;=alternative_less!C$10,NORMDIST(O101,$C$2,SQRT($C$4),0),0)</f>
        <v>1.7579759593576078E-3</v>
      </c>
      <c r="R101" s="4">
        <f>IF(O101&gt;alternative_less!C$10,NORMDIST(O101,$C$3,SQRT($C$4),0),0)</f>
        <v>0</v>
      </c>
      <c r="S101" s="4">
        <f>IF(O101&lt;=alternative_less!C$10,NORMDIST(O101,$C$3,SQRT($C$4),0),0)</f>
        <v>0.23066423481264228</v>
      </c>
      <c r="T101" s="4">
        <f>IF(AND(ABS(O101-alternative_less!C$10)&lt;computations!C$7,T100=0),computations!W$6,0)</f>
        <v>0</v>
      </c>
      <c r="U101" s="4">
        <f>IF(AND(ABS(O101-C$2)&lt;computations!C$7,U100=0),computations!W$6,0)</f>
        <v>0</v>
      </c>
      <c r="V101" s="4">
        <f>IF(AND(ABS(O101-C$3)&lt;computations!C$7,V100=0),computations!W$6,0)</f>
        <v>0</v>
      </c>
    </row>
    <row r="102" spans="5:22" x14ac:dyDescent="0.2">
      <c r="E102" s="1">
        <f t="shared" si="2"/>
        <v>44.983999999999824</v>
      </c>
      <c r="F102" s="1">
        <f>IF(E102&lt;alternative_greater!$C$10,NORMDIST(E102,$B$2,SQRT($B$4),0),0)</f>
        <v>0.2352441531006412</v>
      </c>
      <c r="G102" s="1">
        <f>IF(E102&gt;=alternative_greater!$C$10,NORMDIST(E102,$B$2,SQRT($B$4),0),0)</f>
        <v>0</v>
      </c>
      <c r="H102" s="4">
        <f>IF(E102&lt;alternative_greater!$C$10,NORMDIST(E102,$B$3,SQRT($B$4),0),0)</f>
        <v>1.8630667572447955E-3</v>
      </c>
      <c r="I102" s="4">
        <f>IF(E102&gt;=alternative_greater!$C$10,NORMDIST(E102,$B$3,SQRT($B$4),0),0)</f>
        <v>0</v>
      </c>
      <c r="J102" s="4">
        <f>IF(AND(ABS(E102-alternative_greater!C$10)&lt;computations!B$7,J101=0),computations!M$6,0)</f>
        <v>0</v>
      </c>
      <c r="K102" s="4">
        <f>IF(AND(ABS(E102-B$2)&lt;computations!B$7,K101=0),computations!M$6,0)</f>
        <v>0</v>
      </c>
      <c r="L102" s="4">
        <f>IF(AND(ABS(E102-B$3)&lt;computations!B$7,L101=0),computations!M$6,0)</f>
        <v>0</v>
      </c>
      <c r="O102" s="1">
        <f t="shared" si="3"/>
        <v>44.983999999999824</v>
      </c>
      <c r="P102" s="1">
        <f>IF(O102&gt;alternative_less!C$10,NORMDIST(O102,$C$2,SQRT($C$4),0),0)</f>
        <v>0</v>
      </c>
      <c r="Q102" s="1">
        <f>IF(O102&lt;=alternative_less!C$10,NORMDIST(O102,$C$2,SQRT($C$4),0),0)</f>
        <v>1.8630667572447955E-3</v>
      </c>
      <c r="R102" s="4">
        <f>IF(O102&gt;alternative_less!C$10,NORMDIST(O102,$C$3,SQRT($C$4),0),0)</f>
        <v>0</v>
      </c>
      <c r="S102" s="4">
        <f>IF(O102&lt;=alternative_less!C$10,NORMDIST(O102,$C$3,SQRT($C$4),0),0)</f>
        <v>0.2352441531006412</v>
      </c>
      <c r="T102" s="4">
        <f>IF(AND(ABS(O102-alternative_less!C$10)&lt;computations!C$7,T101=0),computations!W$6,0)</f>
        <v>0</v>
      </c>
      <c r="U102" s="4">
        <f>IF(AND(ABS(O102-C$2)&lt;computations!C$7,U101=0),computations!W$6,0)</f>
        <v>0</v>
      </c>
      <c r="V102" s="4">
        <f>IF(AND(ABS(O102-C$3)&lt;computations!C$7,V101=0),computations!W$6,0)</f>
        <v>0</v>
      </c>
    </row>
    <row r="103" spans="5:22" x14ac:dyDescent="0.2">
      <c r="E103" s="1">
        <f t="shared" si="2"/>
        <v>44.999999999999822</v>
      </c>
      <c r="F103" s="1">
        <f>IF(E103&lt;alternative_greater!$C$10,NORMDIST(E103,$B$2,SQRT($B$4),0),0)</f>
        <v>0.23984131668202879</v>
      </c>
      <c r="G103" s="1">
        <f>IF(E103&gt;=alternative_greater!$C$10,NORMDIST(E103,$B$2,SQRT($B$4),0),0)</f>
        <v>0</v>
      </c>
      <c r="H103" s="4">
        <f>IF(E103&lt;alternative_greater!$C$10,NORMDIST(E103,$B$3,SQRT($B$4),0),0)</f>
        <v>1.9738333681961662E-3</v>
      </c>
      <c r="I103" s="4">
        <f>IF(E103&gt;=alternative_greater!$C$10,NORMDIST(E103,$B$3,SQRT($B$4),0),0)</f>
        <v>0</v>
      </c>
      <c r="J103" s="4">
        <f>IF(AND(ABS(E103-alternative_greater!C$10)&lt;computations!B$7,J102=0),computations!M$6,0)</f>
        <v>0</v>
      </c>
      <c r="K103" s="4">
        <f>IF(AND(ABS(E103-B$2)&lt;computations!B$7,K102=0),computations!M$6,0)</f>
        <v>0</v>
      </c>
      <c r="L103" s="4">
        <f>IF(AND(ABS(E103-B$3)&lt;computations!B$7,L102=0),computations!M$6,0)</f>
        <v>0</v>
      </c>
      <c r="O103" s="1">
        <f t="shared" si="3"/>
        <v>44.999999999999822</v>
      </c>
      <c r="P103" s="1">
        <f>IF(O103&gt;alternative_less!C$10,NORMDIST(O103,$C$2,SQRT($C$4),0),0)</f>
        <v>0</v>
      </c>
      <c r="Q103" s="1">
        <f>IF(O103&lt;=alternative_less!C$10,NORMDIST(O103,$C$2,SQRT($C$4),0),0)</f>
        <v>1.9738333681961662E-3</v>
      </c>
      <c r="R103" s="4">
        <f>IF(O103&gt;alternative_less!C$10,NORMDIST(O103,$C$3,SQRT($C$4),0),0)</f>
        <v>0</v>
      </c>
      <c r="S103" s="4">
        <f>IF(O103&lt;=alternative_less!C$10,NORMDIST(O103,$C$3,SQRT($C$4),0),0)</f>
        <v>0.23984131668202879</v>
      </c>
      <c r="T103" s="4">
        <f>IF(AND(ABS(O103-alternative_less!C$10)&lt;computations!C$7,T102=0),computations!W$6,0)</f>
        <v>0</v>
      </c>
      <c r="U103" s="4">
        <f>IF(AND(ABS(O103-C$2)&lt;computations!C$7,U102=0),computations!W$6,0)</f>
        <v>0</v>
      </c>
      <c r="V103" s="4">
        <f>IF(AND(ABS(O103-C$3)&lt;computations!C$7,V102=0),computations!W$6,0)</f>
        <v>0</v>
      </c>
    </row>
    <row r="104" spans="5:22" x14ac:dyDescent="0.2">
      <c r="E104" s="1">
        <f t="shared" si="2"/>
        <v>45.015999999999821</v>
      </c>
      <c r="F104" s="1">
        <f>IF(E104&lt;alternative_greater!$C$10,NORMDIST(E104,$B$2,SQRT($B$4),0),0)</f>
        <v>0.24445321090840155</v>
      </c>
      <c r="G104" s="1">
        <f>IF(E104&gt;=alternative_greater!$C$10,NORMDIST(E104,$B$2,SQRT($B$4),0),0)</f>
        <v>0</v>
      </c>
      <c r="H104" s="4">
        <f>IF(E104&lt;alternative_greater!$C$10,NORMDIST(E104,$B$3,SQRT($B$4),0),0)</f>
        <v>2.0905431742029757E-3</v>
      </c>
      <c r="I104" s="4">
        <f>IF(E104&gt;=alternative_greater!$C$10,NORMDIST(E104,$B$3,SQRT($B$4),0),0)</f>
        <v>0</v>
      </c>
      <c r="J104" s="4">
        <f>IF(AND(ABS(E104-alternative_greater!C$10)&lt;computations!B$7,J103=0),computations!M$6,0)</f>
        <v>0</v>
      </c>
      <c r="K104" s="4">
        <f>IF(AND(ABS(E104-B$2)&lt;computations!B$7,K103=0),computations!M$6,0)</f>
        <v>0</v>
      </c>
      <c r="L104" s="4">
        <f>IF(AND(ABS(E104-B$3)&lt;computations!B$7,L103=0),computations!M$6,0)</f>
        <v>0</v>
      </c>
      <c r="O104" s="1">
        <f t="shared" si="3"/>
        <v>45.015999999999821</v>
      </c>
      <c r="P104" s="1">
        <f>IF(O104&gt;alternative_less!C$10,NORMDIST(O104,$C$2,SQRT($C$4),0),0)</f>
        <v>0</v>
      </c>
      <c r="Q104" s="1">
        <f>IF(O104&lt;=alternative_less!C$10,NORMDIST(O104,$C$2,SQRT($C$4),0),0)</f>
        <v>2.0905431742029757E-3</v>
      </c>
      <c r="R104" s="4">
        <f>IF(O104&gt;alternative_less!C$10,NORMDIST(O104,$C$3,SQRT($C$4),0),0)</f>
        <v>0</v>
      </c>
      <c r="S104" s="4">
        <f>IF(O104&lt;=alternative_less!C$10,NORMDIST(O104,$C$3,SQRT($C$4),0),0)</f>
        <v>0.24445321090840155</v>
      </c>
      <c r="T104" s="4">
        <f>IF(AND(ABS(O104-alternative_less!C$10)&lt;computations!C$7,T103=0),computations!W$6,0)</f>
        <v>0</v>
      </c>
      <c r="U104" s="4">
        <f>IF(AND(ABS(O104-C$2)&lt;computations!C$7,U103=0),computations!W$6,0)</f>
        <v>0</v>
      </c>
      <c r="V104" s="4">
        <f>IF(AND(ABS(O104-C$3)&lt;computations!C$7,V103=0),computations!W$6,0)</f>
        <v>0</v>
      </c>
    </row>
    <row r="105" spans="5:22" x14ac:dyDescent="0.2">
      <c r="E105" s="1">
        <f t="shared" si="2"/>
        <v>45.031999999999819</v>
      </c>
      <c r="F105" s="1">
        <f>IF(E105&lt;alternative_greater!$C$10,NORMDIST(E105,$B$2,SQRT($B$4),0),0)</f>
        <v>0.24907725868294389</v>
      </c>
      <c r="G105" s="1">
        <f>IF(E105&gt;=alternative_greater!$C$10,NORMDIST(E105,$B$2,SQRT($B$4),0),0)</f>
        <v>0</v>
      </c>
      <c r="H105" s="4">
        <f>IF(E105&lt;alternative_greater!$C$10,NORMDIST(E105,$B$3,SQRT($B$4),0),0)</f>
        <v>2.2134737723578913E-3</v>
      </c>
      <c r="I105" s="4">
        <f>IF(E105&gt;=alternative_greater!$C$10,NORMDIST(E105,$B$3,SQRT($B$4),0),0)</f>
        <v>0</v>
      </c>
      <c r="J105" s="4">
        <f>IF(AND(ABS(E105-alternative_greater!C$10)&lt;computations!B$7,J104=0),computations!M$6,0)</f>
        <v>0</v>
      </c>
      <c r="K105" s="4">
        <f>IF(AND(ABS(E105-B$2)&lt;computations!B$7,K104=0),computations!M$6,0)</f>
        <v>0</v>
      </c>
      <c r="L105" s="4">
        <f>IF(AND(ABS(E105-B$3)&lt;computations!B$7,L104=0),computations!M$6,0)</f>
        <v>0</v>
      </c>
      <c r="O105" s="1">
        <f t="shared" si="3"/>
        <v>45.031999999999819</v>
      </c>
      <c r="P105" s="1">
        <f>IF(O105&gt;alternative_less!C$10,NORMDIST(O105,$C$2,SQRT($C$4),0),0)</f>
        <v>0</v>
      </c>
      <c r="Q105" s="1">
        <f>IF(O105&lt;=alternative_less!C$10,NORMDIST(O105,$C$2,SQRT($C$4),0),0)</f>
        <v>2.2134737723578913E-3</v>
      </c>
      <c r="R105" s="4">
        <f>IF(O105&gt;alternative_less!C$10,NORMDIST(O105,$C$3,SQRT($C$4),0),0)</f>
        <v>0</v>
      </c>
      <c r="S105" s="4">
        <f>IF(O105&lt;=alternative_less!C$10,NORMDIST(O105,$C$3,SQRT($C$4),0),0)</f>
        <v>0.24907725868294389</v>
      </c>
      <c r="T105" s="4">
        <f>IF(AND(ABS(O105-alternative_less!C$10)&lt;computations!C$7,T104=0),computations!W$6,0)</f>
        <v>0</v>
      </c>
      <c r="U105" s="4">
        <f>IF(AND(ABS(O105-C$2)&lt;computations!C$7,U104=0),computations!W$6,0)</f>
        <v>0</v>
      </c>
      <c r="V105" s="4">
        <f>IF(AND(ABS(O105-C$3)&lt;computations!C$7,V104=0),computations!W$6,0)</f>
        <v>0</v>
      </c>
    </row>
    <row r="106" spans="5:22" x14ac:dyDescent="0.2">
      <c r="E106" s="1">
        <f t="shared" si="2"/>
        <v>45.047999999999817</v>
      </c>
      <c r="F106" s="1">
        <f>IF(E106&lt;alternative_greater!$C$10,NORMDIST(E106,$B$2,SQRT($B$4),0),0)</f>
        <v>0.25371082245608262</v>
      </c>
      <c r="G106" s="1">
        <f>IF(E106&gt;=alternative_greater!$C$10,NORMDIST(E106,$B$2,SQRT($B$4),0),0)</f>
        <v>0</v>
      </c>
      <c r="H106" s="4">
        <f>IF(E106&lt;alternative_greater!$C$10,NORMDIST(E106,$B$3,SQRT($B$4),0),0)</f>
        <v>2.3429132277774101E-3</v>
      </c>
      <c r="I106" s="4">
        <f>IF(E106&gt;=alternative_greater!$C$10,NORMDIST(E106,$B$3,SQRT($B$4),0),0)</f>
        <v>0</v>
      </c>
      <c r="J106" s="4">
        <f>IF(AND(ABS(E106-alternative_greater!C$10)&lt;computations!B$7,J105=0),computations!M$6,0)</f>
        <v>0</v>
      </c>
      <c r="K106" s="4">
        <f>IF(AND(ABS(E106-B$2)&lt;computations!B$7,K105=0),computations!M$6,0)</f>
        <v>0</v>
      </c>
      <c r="L106" s="4">
        <f>IF(AND(ABS(E106-B$3)&lt;computations!B$7,L105=0),computations!M$6,0)</f>
        <v>0</v>
      </c>
      <c r="O106" s="1">
        <f t="shared" si="3"/>
        <v>45.047999999999817</v>
      </c>
      <c r="P106" s="1">
        <f>IF(O106&gt;alternative_less!C$10,NORMDIST(O106,$C$2,SQRT($C$4),0),0)</f>
        <v>0</v>
      </c>
      <c r="Q106" s="1">
        <f>IF(O106&lt;=alternative_less!C$10,NORMDIST(O106,$C$2,SQRT($C$4),0),0)</f>
        <v>2.3429132277774101E-3</v>
      </c>
      <c r="R106" s="4">
        <f>IF(O106&gt;alternative_less!C$10,NORMDIST(O106,$C$3,SQRT($C$4),0),0)</f>
        <v>0</v>
      </c>
      <c r="S106" s="4">
        <f>IF(O106&lt;=alternative_less!C$10,NORMDIST(O106,$C$3,SQRT($C$4),0),0)</f>
        <v>0.25371082245608262</v>
      </c>
      <c r="T106" s="4">
        <f>IF(AND(ABS(O106-alternative_less!C$10)&lt;computations!C$7,T105=0),computations!W$6,0)</f>
        <v>0</v>
      </c>
      <c r="U106" s="4">
        <f>IF(AND(ABS(O106-C$2)&lt;computations!C$7,U105=0),computations!W$6,0)</f>
        <v>0</v>
      </c>
      <c r="V106" s="4">
        <f>IF(AND(ABS(O106-C$3)&lt;computations!C$7,V105=0),computations!W$6,0)</f>
        <v>0</v>
      </c>
    </row>
    <row r="107" spans="5:22" x14ac:dyDescent="0.2">
      <c r="E107" s="1">
        <f t="shared" si="2"/>
        <v>45.063999999999815</v>
      </c>
      <c r="F107" s="1">
        <f>IF(E107&lt;alternative_greater!$C$10,NORMDIST(E107,$B$2,SQRT($B$4),0),0)</f>
        <v>0.25835120635290937</v>
      </c>
      <c r="G107" s="1">
        <f>IF(E107&gt;=alternative_greater!$C$10,NORMDIST(E107,$B$2,SQRT($B$4),0),0)</f>
        <v>0</v>
      </c>
      <c r="H107" s="4">
        <f>IF(E107&lt;alternative_greater!$C$10,NORMDIST(E107,$B$3,SQRT($B$4),0),0)</f>
        <v>2.47916032489245E-3</v>
      </c>
      <c r="I107" s="4">
        <f>IF(E107&gt;=alternative_greater!$C$10,NORMDIST(E107,$B$3,SQRT($B$4),0),0)</f>
        <v>0</v>
      </c>
      <c r="J107" s="4">
        <f>IF(AND(ABS(E107-alternative_greater!C$10)&lt;computations!B$7,J106=0),computations!M$6,0)</f>
        <v>0</v>
      </c>
      <c r="K107" s="4">
        <f>IF(AND(ABS(E107-B$2)&lt;computations!B$7,K106=0),computations!M$6,0)</f>
        <v>0</v>
      </c>
      <c r="L107" s="4">
        <f>IF(AND(ABS(E107-B$3)&lt;computations!B$7,L106=0),computations!M$6,0)</f>
        <v>0</v>
      </c>
      <c r="O107" s="1">
        <f t="shared" si="3"/>
        <v>45.063999999999815</v>
      </c>
      <c r="P107" s="1">
        <f>IF(O107&gt;alternative_less!C$10,NORMDIST(O107,$C$2,SQRT($C$4),0),0)</f>
        <v>0</v>
      </c>
      <c r="Q107" s="1">
        <f>IF(O107&lt;=alternative_less!C$10,NORMDIST(O107,$C$2,SQRT($C$4),0),0)</f>
        <v>2.47916032489245E-3</v>
      </c>
      <c r="R107" s="4">
        <f>IF(O107&gt;alternative_less!C$10,NORMDIST(O107,$C$3,SQRT($C$4),0),0)</f>
        <v>0</v>
      </c>
      <c r="S107" s="4">
        <f>IF(O107&lt;=alternative_less!C$10,NORMDIST(O107,$C$3,SQRT($C$4),0),0)</f>
        <v>0.25835120635290937</v>
      </c>
      <c r="T107" s="4">
        <f>IF(AND(ABS(O107-alternative_less!C$10)&lt;computations!C$7,T106=0),computations!W$6,0)</f>
        <v>0</v>
      </c>
      <c r="U107" s="4">
        <f>IF(AND(ABS(O107-C$2)&lt;computations!C$7,U106=0),computations!W$6,0)</f>
        <v>0</v>
      </c>
      <c r="V107" s="4">
        <f>IF(AND(ABS(O107-C$3)&lt;computations!C$7,V106=0),computations!W$6,0)</f>
        <v>0</v>
      </c>
    </row>
    <row r="108" spans="5:22" x14ac:dyDescent="0.2">
      <c r="E108" s="1">
        <f t="shared" si="2"/>
        <v>45.079999999999814</v>
      </c>
      <c r="F108" s="1">
        <f>IF(E108&lt;alternative_greater!$C$10,NORMDIST(E108,$B$2,SQRT($B$4),0),0)</f>
        <v>0.26299565843090739</v>
      </c>
      <c r="G108" s="1">
        <f>IF(E108&gt;=alternative_greater!$C$10,NORMDIST(E108,$B$2,SQRT($B$4),0),0)</f>
        <v>0</v>
      </c>
      <c r="H108" s="4">
        <f>IF(E108&lt;alternative_greater!$C$10,NORMDIST(E108,$B$3,SQRT($B$4),0),0)</f>
        <v>2.6225248165345715E-3</v>
      </c>
      <c r="I108" s="4">
        <f>IF(E108&gt;=alternative_greater!$C$10,NORMDIST(E108,$B$3,SQRT($B$4),0),0)</f>
        <v>0</v>
      </c>
      <c r="J108" s="4">
        <f>IF(AND(ABS(E108-alternative_greater!C$10)&lt;computations!B$7,J107=0),computations!M$6,0)</f>
        <v>0</v>
      </c>
      <c r="K108" s="4">
        <f>IF(AND(ABS(E108-B$2)&lt;computations!B$7,K107=0),computations!M$6,0)</f>
        <v>0</v>
      </c>
      <c r="L108" s="4">
        <f>IF(AND(ABS(E108-B$3)&lt;computations!B$7,L107=0),computations!M$6,0)</f>
        <v>0</v>
      </c>
      <c r="O108" s="1">
        <f t="shared" si="3"/>
        <v>45.079999999999814</v>
      </c>
      <c r="P108" s="1">
        <f>IF(O108&gt;alternative_less!C$10,NORMDIST(O108,$C$2,SQRT($C$4),0),0)</f>
        <v>0</v>
      </c>
      <c r="Q108" s="1">
        <f>IF(O108&lt;=alternative_less!C$10,NORMDIST(O108,$C$2,SQRT($C$4),0),0)</f>
        <v>2.6225248165345715E-3</v>
      </c>
      <c r="R108" s="4">
        <f>IF(O108&gt;alternative_less!C$10,NORMDIST(O108,$C$3,SQRT($C$4),0),0)</f>
        <v>0</v>
      </c>
      <c r="S108" s="4">
        <f>IF(O108&lt;=alternative_less!C$10,NORMDIST(O108,$C$3,SQRT($C$4),0),0)</f>
        <v>0.26299565843090739</v>
      </c>
      <c r="T108" s="4">
        <f>IF(AND(ABS(O108-alternative_less!C$10)&lt;computations!C$7,T107=0),computations!W$6,0)</f>
        <v>0</v>
      </c>
      <c r="U108" s="4">
        <f>IF(AND(ABS(O108-C$2)&lt;computations!C$7,U107=0),computations!W$6,0)</f>
        <v>0</v>
      </c>
      <c r="V108" s="4">
        <f>IF(AND(ABS(O108-C$3)&lt;computations!C$7,V107=0),computations!W$6,0)</f>
        <v>0</v>
      </c>
    </row>
    <row r="109" spans="5:22" x14ac:dyDescent="0.2">
      <c r="E109" s="1">
        <f t="shared" si="2"/>
        <v>45.095999999999812</v>
      </c>
      <c r="F109" s="1">
        <f>IF(E109&lt;alternative_greater!$C$10,NORMDIST(E109,$B$2,SQRT($B$4),0),0)</f>
        <v>0.26764137306620711</v>
      </c>
      <c r="G109" s="1">
        <f>IF(E109&gt;=alternative_greater!$C$10,NORMDIST(E109,$B$2,SQRT($B$4),0),0)</f>
        <v>0</v>
      </c>
      <c r="H109" s="4">
        <f>IF(E109&lt;alternative_greater!$C$10,NORMDIST(E109,$B$3,SQRT($B$4),0),0)</f>
        <v>2.7733276702167943E-3</v>
      </c>
      <c r="I109" s="4">
        <f>IF(E109&gt;=alternative_greater!$C$10,NORMDIST(E109,$B$3,SQRT($B$4),0),0)</f>
        <v>0</v>
      </c>
      <c r="J109" s="4">
        <f>IF(AND(ABS(E109-alternative_greater!C$10)&lt;computations!B$7,J108=0),computations!M$6,0)</f>
        <v>0</v>
      </c>
      <c r="K109" s="4">
        <f>IF(AND(ABS(E109-B$2)&lt;computations!B$7,K108=0),computations!M$6,0)</f>
        <v>0</v>
      </c>
      <c r="L109" s="4">
        <f>IF(AND(ABS(E109-B$3)&lt;computations!B$7,L108=0),computations!M$6,0)</f>
        <v>0</v>
      </c>
      <c r="O109" s="1">
        <f t="shared" si="3"/>
        <v>45.095999999999812</v>
      </c>
      <c r="P109" s="1">
        <f>IF(O109&gt;alternative_less!C$10,NORMDIST(O109,$C$2,SQRT($C$4),0),0)</f>
        <v>0</v>
      </c>
      <c r="Q109" s="1">
        <f>IF(O109&lt;=alternative_less!C$10,NORMDIST(O109,$C$2,SQRT($C$4),0),0)</f>
        <v>2.7733276702167943E-3</v>
      </c>
      <c r="R109" s="4">
        <f>IF(O109&gt;alternative_less!C$10,NORMDIST(O109,$C$3,SQRT($C$4),0),0)</f>
        <v>0</v>
      </c>
      <c r="S109" s="4">
        <f>IF(O109&lt;=alternative_less!C$10,NORMDIST(O109,$C$3,SQRT($C$4),0),0)</f>
        <v>0.26764137306620711</v>
      </c>
      <c r="T109" s="4">
        <f>IF(AND(ABS(O109-alternative_less!C$10)&lt;computations!C$7,T108=0),computations!W$6,0)</f>
        <v>0</v>
      </c>
      <c r="U109" s="4">
        <f>IF(AND(ABS(O109-C$2)&lt;computations!C$7,U108=0),computations!W$6,0)</f>
        <v>0</v>
      </c>
      <c r="V109" s="4">
        <f>IF(AND(ABS(O109-C$3)&lt;computations!C$7,V108=0),computations!W$6,0)</f>
        <v>0</v>
      </c>
    </row>
    <row r="110" spans="5:22" x14ac:dyDescent="0.2">
      <c r="E110" s="1">
        <f t="shared" si="2"/>
        <v>45.11199999999981</v>
      </c>
      <c r="F110" s="1">
        <f>IF(E110&lt;alternative_greater!$C$10,NORMDIST(E110,$B$2,SQRT($B$4),0),0)</f>
        <v>0.27228549346628406</v>
      </c>
      <c r="G110" s="1">
        <f>IF(E110&gt;=alternative_greater!$C$10,NORMDIST(E110,$B$2,SQRT($B$4),0),0)</f>
        <v>0</v>
      </c>
      <c r="H110" s="4">
        <f>IF(E110&lt;alternative_greater!$C$10,NORMDIST(E110,$B$3,SQRT($B$4),0),0)</f>
        <v>2.9319013109789182E-3</v>
      </c>
      <c r="I110" s="4">
        <f>IF(E110&gt;=alternative_greater!$C$10,NORMDIST(E110,$B$3,SQRT($B$4),0),0)</f>
        <v>0</v>
      </c>
      <c r="J110" s="4">
        <f>IF(AND(ABS(E110-alternative_greater!C$10)&lt;computations!B$7,J109=0),computations!M$6,0)</f>
        <v>0</v>
      </c>
      <c r="K110" s="4">
        <f>IF(AND(ABS(E110-B$2)&lt;computations!B$7,K109=0),computations!M$6,0)</f>
        <v>0</v>
      </c>
      <c r="L110" s="4">
        <f>IF(AND(ABS(E110-B$3)&lt;computations!B$7,L109=0),computations!M$6,0)</f>
        <v>0</v>
      </c>
      <c r="O110" s="1">
        <f t="shared" si="3"/>
        <v>45.11199999999981</v>
      </c>
      <c r="P110" s="1">
        <f>IF(O110&gt;alternative_less!C$10,NORMDIST(O110,$C$2,SQRT($C$4),0),0)</f>
        <v>0</v>
      </c>
      <c r="Q110" s="1">
        <f>IF(O110&lt;=alternative_less!C$10,NORMDIST(O110,$C$2,SQRT($C$4),0),0)</f>
        <v>2.9319013109789182E-3</v>
      </c>
      <c r="R110" s="4">
        <f>IF(O110&gt;alternative_less!C$10,NORMDIST(O110,$C$3,SQRT($C$4),0),0)</f>
        <v>0</v>
      </c>
      <c r="S110" s="4">
        <f>IF(O110&lt;=alternative_less!C$10,NORMDIST(O110,$C$3,SQRT($C$4),0),0)</f>
        <v>0.27228549346628406</v>
      </c>
      <c r="T110" s="4">
        <f>IF(AND(ABS(O110-alternative_less!C$10)&lt;computations!C$7,T109=0),computations!W$6,0)</f>
        <v>0</v>
      </c>
      <c r="U110" s="4">
        <f>IF(AND(ABS(O110-C$2)&lt;computations!C$7,U109=0),computations!W$6,0)</f>
        <v>0</v>
      </c>
      <c r="V110" s="4">
        <f>IF(AND(ABS(O110-C$3)&lt;computations!C$7,V109=0),computations!W$6,0)</f>
        <v>0</v>
      </c>
    </row>
    <row r="111" spans="5:22" x14ac:dyDescent="0.2">
      <c r="E111" s="1">
        <f t="shared" si="2"/>
        <v>45.127999999999808</v>
      </c>
      <c r="F111" s="1">
        <f>IF(E111&lt;alternative_greater!$C$10,NORMDIST(E111,$B$2,SQRT($B$4),0),0)</f>
        <v>0.27692511430670047</v>
      </c>
      <c r="G111" s="1">
        <f>IF(E111&gt;=alternative_greater!$C$10,NORMDIST(E111,$B$2,SQRT($B$4),0),0)</f>
        <v>0</v>
      </c>
      <c r="H111" s="4">
        <f>IF(E111&lt;alternative_greater!$C$10,NORMDIST(E111,$B$3,SQRT($B$4),0),0)</f>
        <v>3.0985898601385122E-3</v>
      </c>
      <c r="I111" s="4">
        <f>IF(E111&gt;=alternative_greater!$C$10,NORMDIST(E111,$B$3,SQRT($B$4),0),0)</f>
        <v>0</v>
      </c>
      <c r="J111" s="4">
        <f>IF(AND(ABS(E111-alternative_greater!C$10)&lt;computations!B$7,J110=0),computations!M$6,0)</f>
        <v>0</v>
      </c>
      <c r="K111" s="4">
        <f>IF(AND(ABS(E111-B$2)&lt;computations!B$7,K110=0),computations!M$6,0)</f>
        <v>0</v>
      </c>
      <c r="L111" s="4">
        <f>IF(AND(ABS(E111-B$3)&lt;computations!B$7,L110=0),computations!M$6,0)</f>
        <v>0</v>
      </c>
      <c r="O111" s="1">
        <f t="shared" si="3"/>
        <v>45.127999999999808</v>
      </c>
      <c r="P111" s="1">
        <f>IF(O111&gt;alternative_less!C$10,NORMDIST(O111,$C$2,SQRT($C$4),0),0)</f>
        <v>0</v>
      </c>
      <c r="Q111" s="1">
        <f>IF(O111&lt;=alternative_less!C$10,NORMDIST(O111,$C$2,SQRT($C$4),0),0)</f>
        <v>3.0985898601385122E-3</v>
      </c>
      <c r="R111" s="4">
        <f>IF(O111&gt;alternative_less!C$10,NORMDIST(O111,$C$3,SQRT($C$4),0),0)</f>
        <v>0</v>
      </c>
      <c r="S111" s="4">
        <f>IF(O111&lt;=alternative_less!C$10,NORMDIST(O111,$C$3,SQRT($C$4),0),0)</f>
        <v>0.27692511430670047</v>
      </c>
      <c r="T111" s="4">
        <f>IF(AND(ABS(O111-alternative_less!C$10)&lt;computations!C$7,T110=0),computations!W$6,0)</f>
        <v>0</v>
      </c>
      <c r="U111" s="4">
        <f>IF(AND(ABS(O111-C$2)&lt;computations!C$7,U110=0),computations!W$6,0)</f>
        <v>0</v>
      </c>
      <c r="V111" s="4">
        <f>IF(AND(ABS(O111-C$3)&lt;computations!C$7,V110=0),computations!W$6,0)</f>
        <v>0</v>
      </c>
    </row>
    <row r="112" spans="5:22" x14ac:dyDescent="0.2">
      <c r="E112" s="1">
        <f t="shared" si="2"/>
        <v>45.143999999999807</v>
      </c>
      <c r="F112" s="1">
        <f>IF(E112&lt;alternative_greater!$C$10,NORMDIST(E112,$B$2,SQRT($B$4),0),0)</f>
        <v>0.28155728448917988</v>
      </c>
      <c r="G112" s="1">
        <f>IF(E112&gt;=alternative_greater!$C$10,NORMDIST(E112,$B$2,SQRT($B$4),0),0)</f>
        <v>0</v>
      </c>
      <c r="H112" s="4">
        <f>IF(E112&lt;alternative_greater!$C$10,NORMDIST(E112,$B$3,SQRT($B$4),0),0)</f>
        <v>3.2737493692597264E-3</v>
      </c>
      <c r="I112" s="4">
        <f>IF(E112&gt;=alternative_greater!$C$10,NORMDIST(E112,$B$3,SQRT($B$4),0),0)</f>
        <v>0</v>
      </c>
      <c r="J112" s="4">
        <f>IF(AND(ABS(E112-alternative_greater!C$10)&lt;computations!B$7,J111=0),computations!M$6,0)</f>
        <v>0</v>
      </c>
      <c r="K112" s="4">
        <f>IF(AND(ABS(E112-B$2)&lt;computations!B$7,K111=0),computations!M$6,0)</f>
        <v>0</v>
      </c>
      <c r="L112" s="4">
        <f>IF(AND(ABS(E112-B$3)&lt;computations!B$7,L111=0),computations!M$6,0)</f>
        <v>0</v>
      </c>
      <c r="O112" s="1">
        <f t="shared" si="3"/>
        <v>45.143999999999807</v>
      </c>
      <c r="P112" s="1">
        <f>IF(O112&gt;alternative_less!C$10,NORMDIST(O112,$C$2,SQRT($C$4),0),0)</f>
        <v>0</v>
      </c>
      <c r="Q112" s="1">
        <f>IF(O112&lt;=alternative_less!C$10,NORMDIST(O112,$C$2,SQRT($C$4),0),0)</f>
        <v>3.2737493692597264E-3</v>
      </c>
      <c r="R112" s="4">
        <f>IF(O112&gt;alternative_less!C$10,NORMDIST(O112,$C$3,SQRT($C$4),0),0)</f>
        <v>0</v>
      </c>
      <c r="S112" s="4">
        <f>IF(O112&lt;=alternative_less!C$10,NORMDIST(O112,$C$3,SQRT($C$4),0),0)</f>
        <v>0.28155728448917988</v>
      </c>
      <c r="T112" s="4">
        <f>IF(AND(ABS(O112-alternative_less!C$10)&lt;computations!C$7,T111=0),computations!W$6,0)</f>
        <v>0</v>
      </c>
      <c r="U112" s="4">
        <f>IF(AND(ABS(O112-C$2)&lt;computations!C$7,U111=0),computations!W$6,0)</f>
        <v>0</v>
      </c>
      <c r="V112" s="4">
        <f>IF(AND(ABS(O112-C$3)&lt;computations!C$7,V111=0),computations!W$6,0)</f>
        <v>0</v>
      </c>
    </row>
    <row r="113" spans="5:22" x14ac:dyDescent="0.2">
      <c r="E113" s="1">
        <f t="shared" si="2"/>
        <v>45.159999999999805</v>
      </c>
      <c r="F113" s="1">
        <f>IF(E113&lt;alternative_greater!$C$10,NORMDIST(E113,$B$2,SQRT($B$4),0),0)</f>
        <v>0.28617901001799517</v>
      </c>
      <c r="G113" s="1">
        <f>IF(E113&gt;=alternative_greater!$C$10,NORMDIST(E113,$B$2,SQRT($B$4),0),0)</f>
        <v>0</v>
      </c>
      <c r="H113" s="4">
        <f>IF(E113&lt;alternative_greater!$C$10,NORMDIST(E113,$B$3,SQRT($B$4),0),0)</f>
        <v>3.4577480486231282E-3</v>
      </c>
      <c r="I113" s="4">
        <f>IF(E113&gt;=alternative_greater!$C$10,NORMDIST(E113,$B$3,SQRT($B$4),0),0)</f>
        <v>0</v>
      </c>
      <c r="J113" s="4">
        <f>IF(AND(ABS(E113-alternative_greater!C$10)&lt;computations!B$7,J112=0),computations!M$6,0)</f>
        <v>0</v>
      </c>
      <c r="K113" s="4">
        <f>IF(AND(ABS(E113-B$2)&lt;computations!B$7,K112=0),computations!M$6,0)</f>
        <v>0</v>
      </c>
      <c r="L113" s="4">
        <f>IF(AND(ABS(E113-B$3)&lt;computations!B$7,L112=0),computations!M$6,0)</f>
        <v>0</v>
      </c>
      <c r="O113" s="1">
        <f t="shared" si="3"/>
        <v>45.159999999999805</v>
      </c>
      <c r="P113" s="1">
        <f>IF(O113&gt;alternative_less!C$10,NORMDIST(O113,$C$2,SQRT($C$4),0),0)</f>
        <v>0</v>
      </c>
      <c r="Q113" s="1">
        <f>IF(O113&lt;=alternative_less!C$10,NORMDIST(O113,$C$2,SQRT($C$4),0),0)</f>
        <v>3.4577480486231282E-3</v>
      </c>
      <c r="R113" s="4">
        <f>IF(O113&gt;alternative_less!C$10,NORMDIST(O113,$C$3,SQRT($C$4),0),0)</f>
        <v>0</v>
      </c>
      <c r="S113" s="4">
        <f>IF(O113&lt;=alternative_less!C$10,NORMDIST(O113,$C$3,SQRT($C$4),0),0)</f>
        <v>0.28617901001799517</v>
      </c>
      <c r="T113" s="4">
        <f>IF(AND(ABS(O113-alternative_less!C$10)&lt;computations!C$7,T112=0),computations!W$6,0)</f>
        <v>0</v>
      </c>
      <c r="U113" s="4">
        <f>IF(AND(ABS(O113-C$2)&lt;computations!C$7,U112=0),computations!W$6,0)</f>
        <v>0</v>
      </c>
      <c r="V113" s="4">
        <f>IF(AND(ABS(O113-C$3)&lt;computations!C$7,V112=0),computations!W$6,0)</f>
        <v>0</v>
      </c>
    </row>
    <row r="114" spans="5:22" x14ac:dyDescent="0.2">
      <c r="E114" s="1">
        <f t="shared" si="2"/>
        <v>45.175999999999803</v>
      </c>
      <c r="F114" s="1">
        <f>IF(E114&lt;alternative_greater!$C$10,NORMDIST(E114,$B$2,SQRT($B$4),0),0)</f>
        <v>0.29078725699133873</v>
      </c>
      <c r="G114" s="1">
        <f>IF(E114&gt;=alternative_greater!$C$10,NORMDIST(E114,$B$2,SQRT($B$4),0),0)</f>
        <v>0</v>
      </c>
      <c r="H114" s="4">
        <f>IF(E114&lt;alternative_greater!$C$10,NORMDIST(E114,$B$3,SQRT($B$4),0),0)</f>
        <v>3.6509664894512927E-3</v>
      </c>
      <c r="I114" s="4">
        <f>IF(E114&gt;=alternative_greater!$C$10,NORMDIST(E114,$B$3,SQRT($B$4),0),0)</f>
        <v>0</v>
      </c>
      <c r="J114" s="4">
        <f>IF(AND(ABS(E114-alternative_greater!C$10)&lt;computations!B$7,J113=0),computations!M$6,0)</f>
        <v>0</v>
      </c>
      <c r="K114" s="4">
        <f>IF(AND(ABS(E114-B$2)&lt;computations!B$7,K113=0),computations!M$6,0)</f>
        <v>0</v>
      </c>
      <c r="L114" s="4">
        <f>IF(AND(ABS(E114-B$3)&lt;computations!B$7,L113=0),computations!M$6,0)</f>
        <v>0</v>
      </c>
      <c r="O114" s="1">
        <f t="shared" si="3"/>
        <v>45.175999999999803</v>
      </c>
      <c r="P114" s="1">
        <f>IF(O114&gt;alternative_less!C$10,NORMDIST(O114,$C$2,SQRT($C$4),0),0)</f>
        <v>0</v>
      </c>
      <c r="Q114" s="1">
        <f>IF(O114&lt;=alternative_less!C$10,NORMDIST(O114,$C$2,SQRT($C$4),0),0)</f>
        <v>3.6509664894512927E-3</v>
      </c>
      <c r="R114" s="4">
        <f>IF(O114&gt;alternative_less!C$10,NORMDIST(O114,$C$3,SQRT($C$4),0),0)</f>
        <v>0</v>
      </c>
      <c r="S114" s="4">
        <f>IF(O114&lt;=alternative_less!C$10,NORMDIST(O114,$C$3,SQRT($C$4),0),0)</f>
        <v>0.29078725699133873</v>
      </c>
      <c r="T114" s="4">
        <f>IF(AND(ABS(O114-alternative_less!C$10)&lt;computations!C$7,T113=0),computations!W$6,0)</f>
        <v>0</v>
      </c>
      <c r="U114" s="4">
        <f>IF(AND(ABS(O114-C$2)&lt;computations!C$7,U113=0),computations!W$6,0)</f>
        <v>0</v>
      </c>
      <c r="V114" s="4">
        <f>IF(AND(ABS(O114-C$3)&lt;computations!C$7,V113=0),computations!W$6,0)</f>
        <v>0</v>
      </c>
    </row>
    <row r="115" spans="5:22" x14ac:dyDescent="0.2">
      <c r="E115" s="1">
        <f t="shared" si="2"/>
        <v>45.191999999999801</v>
      </c>
      <c r="F115" s="1">
        <f>IF(E115&lt;alternative_greater!$C$10,NORMDIST(E115,$B$2,SQRT($B$4),0),0)</f>
        <v>0.29537895470404146</v>
      </c>
      <c r="G115" s="1">
        <f>IF(E115&gt;=alternative_greater!$C$10,NORMDIST(E115,$B$2,SQRT($B$4),0),0)</f>
        <v>0</v>
      </c>
      <c r="H115" s="4">
        <f>IF(E115&lt;alternative_greater!$C$10,NORMDIST(E115,$B$3,SQRT($B$4),0),0)</f>
        <v>3.8537978791161193E-3</v>
      </c>
      <c r="I115" s="4">
        <f>IF(E115&gt;=alternative_greater!$C$10,NORMDIST(E115,$B$3,SQRT($B$4),0),0)</f>
        <v>0</v>
      </c>
      <c r="J115" s="4">
        <f>IF(AND(ABS(E115-alternative_greater!C$10)&lt;computations!B$7,J114=0),computations!M$6,0)</f>
        <v>0</v>
      </c>
      <c r="K115" s="4">
        <f>IF(AND(ABS(E115-B$2)&lt;computations!B$7,K114=0),computations!M$6,0)</f>
        <v>0</v>
      </c>
      <c r="L115" s="4">
        <f>IF(AND(ABS(E115-B$3)&lt;computations!B$7,L114=0),computations!M$6,0)</f>
        <v>0</v>
      </c>
      <c r="O115" s="1">
        <f t="shared" si="3"/>
        <v>45.191999999999801</v>
      </c>
      <c r="P115" s="1">
        <f>IF(O115&gt;alternative_less!C$10,NORMDIST(O115,$C$2,SQRT($C$4),0),0)</f>
        <v>0</v>
      </c>
      <c r="Q115" s="1">
        <f>IF(O115&lt;=alternative_less!C$10,NORMDIST(O115,$C$2,SQRT($C$4),0),0)</f>
        <v>3.8537978791161193E-3</v>
      </c>
      <c r="R115" s="4">
        <f>IF(O115&gt;alternative_less!C$10,NORMDIST(O115,$C$3,SQRT($C$4),0),0)</f>
        <v>0</v>
      </c>
      <c r="S115" s="4">
        <f>IF(O115&lt;=alternative_less!C$10,NORMDIST(O115,$C$3,SQRT($C$4),0),0)</f>
        <v>0.29537895470404146</v>
      </c>
      <c r="T115" s="4">
        <f>IF(AND(ABS(O115-alternative_less!C$10)&lt;computations!C$7,T114=0),computations!W$6,0)</f>
        <v>0</v>
      </c>
      <c r="U115" s="4">
        <f>IF(AND(ABS(O115-C$2)&lt;computations!C$7,U114=0),computations!W$6,0)</f>
        <v>0</v>
      </c>
      <c r="V115" s="4">
        <f>IF(AND(ABS(O115-C$3)&lt;computations!C$7,V114=0),computations!W$6,0)</f>
        <v>0</v>
      </c>
    </row>
    <row r="116" spans="5:22" x14ac:dyDescent="0.2">
      <c r="E116" s="1">
        <f t="shared" si="2"/>
        <v>45.207999999999799</v>
      </c>
      <c r="F116" s="1">
        <f>IF(E116&lt;alternative_greater!$C$10,NORMDIST(E116,$B$2,SQRT($B$4),0),0)</f>
        <v>0.29995099885770404</v>
      </c>
      <c r="G116" s="1">
        <f>IF(E116&gt;=alternative_greater!$C$10,NORMDIST(E116,$B$2,SQRT($B$4),0),0)</f>
        <v>0</v>
      </c>
      <c r="H116" s="4">
        <f>IF(E116&lt;alternative_greater!$C$10,NORMDIST(E116,$B$3,SQRT($B$4),0),0)</f>
        <v>4.0666482085260783E-3</v>
      </c>
      <c r="I116" s="4">
        <f>IF(E116&gt;=alternative_greater!$C$10,NORMDIST(E116,$B$3,SQRT($B$4),0),0)</f>
        <v>0</v>
      </c>
      <c r="J116" s="4">
        <f>IF(AND(ABS(E116-alternative_greater!C$10)&lt;computations!B$7,J115=0),computations!M$6,0)</f>
        <v>0</v>
      </c>
      <c r="K116" s="4">
        <f>IF(AND(ABS(E116-B$2)&lt;computations!B$7,K115=0),computations!M$6,0)</f>
        <v>0</v>
      </c>
      <c r="L116" s="4">
        <f>IF(AND(ABS(E116-B$3)&lt;computations!B$7,L115=0),computations!M$6,0)</f>
        <v>0</v>
      </c>
      <c r="O116" s="1">
        <f t="shared" si="3"/>
        <v>45.207999999999799</v>
      </c>
      <c r="P116" s="1">
        <f>IF(O116&gt;alternative_less!C$10,NORMDIST(O116,$C$2,SQRT($C$4),0),0)</f>
        <v>0</v>
      </c>
      <c r="Q116" s="1">
        <f>IF(O116&lt;=alternative_less!C$10,NORMDIST(O116,$C$2,SQRT($C$4),0),0)</f>
        <v>4.0666482085260783E-3</v>
      </c>
      <c r="R116" s="4">
        <f>IF(O116&gt;alternative_less!C$10,NORMDIST(O116,$C$3,SQRT($C$4),0),0)</f>
        <v>0</v>
      </c>
      <c r="S116" s="4">
        <f>IF(O116&lt;=alternative_less!C$10,NORMDIST(O116,$C$3,SQRT($C$4),0),0)</f>
        <v>0.29995099885770404</v>
      </c>
      <c r="T116" s="4">
        <f>IF(AND(ABS(O116-alternative_less!C$10)&lt;computations!C$7,T115=0),computations!W$6,0)</f>
        <v>0</v>
      </c>
      <c r="U116" s="4">
        <f>IF(AND(ABS(O116-C$2)&lt;computations!C$7,U115=0),computations!W$6,0)</f>
        <v>0</v>
      </c>
      <c r="V116" s="4">
        <f>IF(AND(ABS(O116-C$3)&lt;computations!C$7,V115=0),computations!W$6,0)</f>
        <v>0</v>
      </c>
    </row>
    <row r="117" spans="5:22" x14ac:dyDescent="0.2">
      <c r="E117" s="1">
        <f t="shared" si="2"/>
        <v>45.223999999999798</v>
      </c>
      <c r="F117" s="1">
        <f>IF(E117&lt;alternative_greater!$C$10,NORMDIST(E117,$B$2,SQRT($B$4),0),0)</f>
        <v>0.3045002548740065</v>
      </c>
      <c r="G117" s="1">
        <f>IF(E117&gt;=alternative_greater!$C$10,NORMDIST(E117,$B$2,SQRT($B$4),0),0)</f>
        <v>0</v>
      </c>
      <c r="H117" s="4">
        <f>IF(E117&lt;alternative_greater!$C$10,NORMDIST(E117,$B$3,SQRT($B$4),0),0)</f>
        <v>4.2899364708635767E-3</v>
      </c>
      <c r="I117" s="4">
        <f>IF(E117&gt;=alternative_greater!$C$10,NORMDIST(E117,$B$3,SQRT($B$4),0),0)</f>
        <v>0</v>
      </c>
      <c r="J117" s="4">
        <f>IF(AND(ABS(E117-alternative_greater!C$10)&lt;computations!B$7,J116=0),computations!M$6,0)</f>
        <v>0</v>
      </c>
      <c r="K117" s="4">
        <f>IF(AND(ABS(E117-B$2)&lt;computations!B$7,K116=0),computations!M$6,0)</f>
        <v>0</v>
      </c>
      <c r="L117" s="4">
        <f>IF(AND(ABS(E117-B$3)&lt;computations!B$7,L116=0),computations!M$6,0)</f>
        <v>0</v>
      </c>
      <c r="O117" s="1">
        <f t="shared" si="3"/>
        <v>45.223999999999798</v>
      </c>
      <c r="P117" s="1">
        <f>IF(O117&gt;alternative_less!C$10,NORMDIST(O117,$C$2,SQRT($C$4),0),0)</f>
        <v>0</v>
      </c>
      <c r="Q117" s="1">
        <f>IF(O117&lt;=alternative_less!C$10,NORMDIST(O117,$C$2,SQRT($C$4),0),0)</f>
        <v>4.2899364708635767E-3</v>
      </c>
      <c r="R117" s="4">
        <f>IF(O117&gt;alternative_less!C$10,NORMDIST(O117,$C$3,SQRT($C$4),0),0)</f>
        <v>0</v>
      </c>
      <c r="S117" s="4">
        <f>IF(O117&lt;=alternative_less!C$10,NORMDIST(O117,$C$3,SQRT($C$4),0),0)</f>
        <v>0.3045002548740065</v>
      </c>
      <c r="T117" s="4">
        <f>IF(AND(ABS(O117-alternative_less!C$10)&lt;computations!C$7,T116=0),computations!W$6,0)</f>
        <v>0</v>
      </c>
      <c r="U117" s="4">
        <f>IF(AND(ABS(O117-C$2)&lt;computations!C$7,U116=0),computations!W$6,0)</f>
        <v>0</v>
      </c>
      <c r="V117" s="4">
        <f>IF(AND(ABS(O117-C$3)&lt;computations!C$7,V116=0),computations!W$6,0)</f>
        <v>0</v>
      </c>
    </row>
    <row r="118" spans="5:22" x14ac:dyDescent="0.2">
      <c r="E118" s="1">
        <f t="shared" si="2"/>
        <v>45.239999999999796</v>
      </c>
      <c r="F118" s="1">
        <f>IF(E118&lt;alternative_greater!$C$10,NORMDIST(E118,$B$2,SQRT($B$4),0),0)</f>
        <v>0.30902356130667291</v>
      </c>
      <c r="G118" s="1">
        <f>IF(E118&gt;=alternative_greater!$C$10,NORMDIST(E118,$B$2,SQRT($B$4),0),0)</f>
        <v>0</v>
      </c>
      <c r="H118" s="4">
        <f>IF(E118&lt;alternative_greater!$C$10,NORMDIST(E118,$B$3,SQRT($B$4),0),0)</f>
        <v>4.5240948508159066E-3</v>
      </c>
      <c r="I118" s="4">
        <f>IF(E118&gt;=alternative_greater!$C$10,NORMDIST(E118,$B$3,SQRT($B$4),0),0)</f>
        <v>0</v>
      </c>
      <c r="J118" s="4">
        <f>IF(AND(ABS(E118-alternative_greater!C$10)&lt;computations!B$7,J117=0),computations!M$6,0)</f>
        <v>0</v>
      </c>
      <c r="K118" s="4">
        <f>IF(AND(ABS(E118-B$2)&lt;computations!B$7,K117=0),computations!M$6,0)</f>
        <v>0</v>
      </c>
      <c r="L118" s="4">
        <f>IF(AND(ABS(E118-B$3)&lt;computations!B$7,L117=0),computations!M$6,0)</f>
        <v>0</v>
      </c>
      <c r="O118" s="1">
        <f t="shared" si="3"/>
        <v>45.239999999999796</v>
      </c>
      <c r="P118" s="1">
        <f>IF(O118&gt;alternative_less!C$10,NORMDIST(O118,$C$2,SQRT($C$4),0),0)</f>
        <v>0</v>
      </c>
      <c r="Q118" s="1">
        <f>IF(O118&lt;=alternative_less!C$10,NORMDIST(O118,$C$2,SQRT($C$4),0),0)</f>
        <v>4.5240948508159066E-3</v>
      </c>
      <c r="R118" s="4">
        <f>IF(O118&gt;alternative_less!C$10,NORMDIST(O118,$C$3,SQRT($C$4),0),0)</f>
        <v>0</v>
      </c>
      <c r="S118" s="4">
        <f>IF(O118&lt;=alternative_less!C$10,NORMDIST(O118,$C$3,SQRT($C$4),0),0)</f>
        <v>0.30902356130667291</v>
      </c>
      <c r="T118" s="4">
        <f>IF(AND(ABS(O118-alternative_less!C$10)&lt;computations!C$7,T117=0),computations!W$6,0)</f>
        <v>0</v>
      </c>
      <c r="U118" s="4">
        <f>IF(AND(ABS(O118-C$2)&lt;computations!C$7,U117=0),computations!W$6,0)</f>
        <v>0</v>
      </c>
      <c r="V118" s="4">
        <f>IF(AND(ABS(O118-C$3)&lt;computations!C$7,V117=0),computations!W$6,0)</f>
        <v>0</v>
      </c>
    </row>
    <row r="119" spans="5:22" x14ac:dyDescent="0.2">
      <c r="E119" s="1">
        <f t="shared" si="2"/>
        <v>45.255999999999794</v>
      </c>
      <c r="F119" s="1">
        <f>IF(E119&lt;alternative_greater!$C$10,NORMDIST(E119,$B$2,SQRT($B$4),0),0)</f>
        <v>0.31351773334728278</v>
      </c>
      <c r="G119" s="1">
        <f>IF(E119&gt;=alternative_greater!$C$10,NORMDIST(E119,$B$2,SQRT($B$4),0),0)</f>
        <v>0</v>
      </c>
      <c r="H119" s="4">
        <f>IF(E119&lt;alternative_greater!$C$10,NORMDIST(E119,$B$3,SQRT($B$4),0),0)</f>
        <v>4.7695689034163635E-3</v>
      </c>
      <c r="I119" s="4">
        <f>IF(E119&gt;=alternative_greater!$C$10,NORMDIST(E119,$B$3,SQRT($B$4),0),0)</f>
        <v>0</v>
      </c>
      <c r="J119" s="4">
        <f>IF(AND(ABS(E119-alternative_greater!C$10)&lt;computations!B$7,J118=0),computations!M$6,0)</f>
        <v>0</v>
      </c>
      <c r="K119" s="4">
        <f>IF(AND(ABS(E119-B$2)&lt;computations!B$7,K118=0),computations!M$6,0)</f>
        <v>0</v>
      </c>
      <c r="L119" s="4">
        <f>IF(AND(ABS(E119-B$3)&lt;computations!B$7,L118=0),computations!M$6,0)</f>
        <v>0</v>
      </c>
      <c r="O119" s="1">
        <f t="shared" si="3"/>
        <v>45.255999999999794</v>
      </c>
      <c r="P119" s="1">
        <f>IF(O119&gt;alternative_less!C$10,NORMDIST(O119,$C$2,SQRT($C$4),0),0)</f>
        <v>0</v>
      </c>
      <c r="Q119" s="1">
        <f>IF(O119&lt;=alternative_less!C$10,NORMDIST(O119,$C$2,SQRT($C$4),0),0)</f>
        <v>4.7695689034163635E-3</v>
      </c>
      <c r="R119" s="4">
        <f>IF(O119&gt;alternative_less!C$10,NORMDIST(O119,$C$3,SQRT($C$4),0),0)</f>
        <v>0</v>
      </c>
      <c r="S119" s="4">
        <f>IF(O119&lt;=alternative_less!C$10,NORMDIST(O119,$C$3,SQRT($C$4),0),0)</f>
        <v>0.31351773334728278</v>
      </c>
      <c r="T119" s="4">
        <f>IF(AND(ABS(O119-alternative_less!C$10)&lt;computations!C$7,T118=0),computations!W$6,0)</f>
        <v>0</v>
      </c>
      <c r="U119" s="4">
        <f>IF(AND(ABS(O119-C$2)&lt;computations!C$7,U118=0),computations!W$6,0)</f>
        <v>0</v>
      </c>
      <c r="V119" s="4">
        <f>IF(AND(ABS(O119-C$3)&lt;computations!C$7,V118=0),computations!W$6,0)</f>
        <v>0</v>
      </c>
    </row>
    <row r="120" spans="5:22" x14ac:dyDescent="0.2">
      <c r="E120" s="1">
        <f t="shared" si="2"/>
        <v>45.271999999999792</v>
      </c>
      <c r="F120" s="1">
        <f>IF(E120&lt;alternative_greater!$C$10,NORMDIST(E120,$B$2,SQRT($B$4),0),0)</f>
        <v>0.31797956641984221</v>
      </c>
      <c r="G120" s="1">
        <f>IF(E120&gt;=alternative_greater!$C$10,NORMDIST(E120,$B$2,SQRT($B$4),0),0)</f>
        <v>0</v>
      </c>
      <c r="H120" s="4">
        <f>IF(E120&lt;alternative_greater!$C$10,NORMDIST(E120,$B$3,SQRT($B$4),0),0)</f>
        <v>5.0268177215869059E-3</v>
      </c>
      <c r="I120" s="4">
        <f>IF(E120&gt;=alternative_greater!$C$10,NORMDIST(E120,$B$3,SQRT($B$4),0),0)</f>
        <v>0</v>
      </c>
      <c r="J120" s="4">
        <f>IF(AND(ABS(E120-alternative_greater!C$10)&lt;computations!B$7,J119=0),computations!M$6,0)</f>
        <v>0</v>
      </c>
      <c r="K120" s="4">
        <f>IF(AND(ABS(E120-B$2)&lt;computations!B$7,K119=0),computations!M$6,0)</f>
        <v>0</v>
      </c>
      <c r="L120" s="4">
        <f>IF(AND(ABS(E120-B$3)&lt;computations!B$7,L119=0),computations!M$6,0)</f>
        <v>0</v>
      </c>
      <c r="O120" s="1">
        <f t="shared" si="3"/>
        <v>45.271999999999792</v>
      </c>
      <c r="P120" s="1">
        <f>IF(O120&gt;alternative_less!C$10,NORMDIST(O120,$C$2,SQRT($C$4),0),0)</f>
        <v>0</v>
      </c>
      <c r="Q120" s="1">
        <f>IF(O120&lt;=alternative_less!C$10,NORMDIST(O120,$C$2,SQRT($C$4),0),0)</f>
        <v>5.0268177215869059E-3</v>
      </c>
      <c r="R120" s="4">
        <f>IF(O120&gt;alternative_less!C$10,NORMDIST(O120,$C$3,SQRT($C$4),0),0)</f>
        <v>0</v>
      </c>
      <c r="S120" s="4">
        <f>IF(O120&lt;=alternative_less!C$10,NORMDIST(O120,$C$3,SQRT($C$4),0),0)</f>
        <v>0.31797956641984221</v>
      </c>
      <c r="T120" s="4">
        <f>IF(AND(ABS(O120-alternative_less!C$10)&lt;computations!C$7,T119=0),computations!W$6,0)</f>
        <v>0</v>
      </c>
      <c r="U120" s="4">
        <f>IF(AND(ABS(O120-C$2)&lt;computations!C$7,U119=0),computations!W$6,0)</f>
        <v>0</v>
      </c>
      <c r="V120" s="4">
        <f>IF(AND(ABS(O120-C$3)&lt;computations!C$7,V119=0),computations!W$6,0)</f>
        <v>0</v>
      </c>
    </row>
    <row r="121" spans="5:22" x14ac:dyDescent="0.2">
      <c r="E121" s="1">
        <f t="shared" si="2"/>
        <v>45.287999999999791</v>
      </c>
      <c r="F121" s="1">
        <f>IF(E121&lt;alternative_greater!$C$10,NORMDIST(E121,$B$2,SQRT($B$4),0),0)</f>
        <v>0.32240583985876303</v>
      </c>
      <c r="G121" s="1">
        <f>IF(E121&gt;=alternative_greater!$C$10,NORMDIST(E121,$B$2,SQRT($B$4),0),0)</f>
        <v>0</v>
      </c>
      <c r="H121" s="4">
        <f>IF(E121&lt;alternative_greater!$C$10,NORMDIST(E121,$B$3,SQRT($B$4),0),0)</f>
        <v>5.296314091448419E-3</v>
      </c>
      <c r="I121" s="4">
        <f>IF(E121&gt;=alternative_greater!$C$10,NORMDIST(E121,$B$3,SQRT($B$4),0),0)</f>
        <v>0</v>
      </c>
      <c r="J121" s="4">
        <f>IF(AND(ABS(E121-alternative_greater!C$10)&lt;computations!B$7,J120=0),computations!M$6,0)</f>
        <v>0</v>
      </c>
      <c r="K121" s="4">
        <f>IF(AND(ABS(E121-B$2)&lt;computations!B$7,K120=0),computations!M$6,0)</f>
        <v>0</v>
      </c>
      <c r="L121" s="4">
        <f>IF(AND(ABS(E121-B$3)&lt;computations!B$7,L120=0),computations!M$6,0)</f>
        <v>0</v>
      </c>
      <c r="O121" s="1">
        <f t="shared" si="3"/>
        <v>45.287999999999791</v>
      </c>
      <c r="P121" s="1">
        <f>IF(O121&gt;alternative_less!C$10,NORMDIST(O121,$C$2,SQRT($C$4),0),0)</f>
        <v>0</v>
      </c>
      <c r="Q121" s="1">
        <f>IF(O121&lt;=alternative_less!C$10,NORMDIST(O121,$C$2,SQRT($C$4),0),0)</f>
        <v>5.296314091448419E-3</v>
      </c>
      <c r="R121" s="4">
        <f>IF(O121&gt;alternative_less!C$10,NORMDIST(O121,$C$3,SQRT($C$4),0),0)</f>
        <v>0</v>
      </c>
      <c r="S121" s="4">
        <f>IF(O121&lt;=alternative_less!C$10,NORMDIST(O121,$C$3,SQRT($C$4),0),0)</f>
        <v>0.32240583985876303</v>
      </c>
      <c r="T121" s="4">
        <f>IF(AND(ABS(O121-alternative_less!C$10)&lt;computations!C$7,T120=0),computations!W$6,0)</f>
        <v>0</v>
      </c>
      <c r="U121" s="4">
        <f>IF(AND(ABS(O121-C$2)&lt;computations!C$7,U120=0),computations!W$6,0)</f>
        <v>0</v>
      </c>
      <c r="V121" s="4">
        <f>IF(AND(ABS(O121-C$3)&lt;computations!C$7,V120=0),computations!W$6,0)</f>
        <v>0</v>
      </c>
    </row>
    <row r="122" spans="5:22" x14ac:dyDescent="0.2">
      <c r="E122" s="1">
        <f t="shared" si="2"/>
        <v>45.303999999999789</v>
      </c>
      <c r="F122" s="1">
        <f>IF(E122&lt;alternative_greater!$C$10,NORMDIST(E122,$B$2,SQRT($B$4),0),0)</f>
        <v>0.3267933206646339</v>
      </c>
      <c r="G122" s="1">
        <f>IF(E122&gt;=alternative_greater!$C$10,NORMDIST(E122,$B$2,SQRT($B$4),0),0)</f>
        <v>0</v>
      </c>
      <c r="H122" s="4">
        <f>IF(E122&lt;alternative_greater!$C$10,NORMDIST(E122,$B$3,SQRT($B$4),0),0)</f>
        <v>5.5785446344413323E-3</v>
      </c>
      <c r="I122" s="4">
        <f>IF(E122&gt;=alternative_greater!$C$10,NORMDIST(E122,$B$3,SQRT($B$4),0),0)</f>
        <v>0</v>
      </c>
      <c r="J122" s="4">
        <f>IF(AND(ABS(E122-alternative_greater!C$10)&lt;computations!B$7,J121=0),computations!M$6,0)</f>
        <v>0</v>
      </c>
      <c r="K122" s="4">
        <f>IF(AND(ABS(E122-B$2)&lt;computations!B$7,K121=0),computations!M$6,0)</f>
        <v>0</v>
      </c>
      <c r="L122" s="4">
        <f>IF(AND(ABS(E122-B$3)&lt;computations!B$7,L121=0),computations!M$6,0)</f>
        <v>0</v>
      </c>
      <c r="O122" s="1">
        <f t="shared" si="3"/>
        <v>45.303999999999789</v>
      </c>
      <c r="P122" s="1">
        <f>IF(O122&gt;alternative_less!C$10,NORMDIST(O122,$C$2,SQRT($C$4),0),0)</f>
        <v>0</v>
      </c>
      <c r="Q122" s="1">
        <f>IF(O122&lt;=alternative_less!C$10,NORMDIST(O122,$C$2,SQRT($C$4),0),0)</f>
        <v>5.5785446344413323E-3</v>
      </c>
      <c r="R122" s="4">
        <f>IF(O122&gt;alternative_less!C$10,NORMDIST(O122,$C$3,SQRT($C$4),0),0)</f>
        <v>0</v>
      </c>
      <c r="S122" s="4">
        <f>IF(O122&lt;=alternative_less!C$10,NORMDIST(O122,$C$3,SQRT($C$4),0),0)</f>
        <v>0.3267933206646339</v>
      </c>
      <c r="T122" s="4">
        <f>IF(AND(ABS(O122-alternative_less!C$10)&lt;computations!C$7,T121=0),computations!W$6,0)</f>
        <v>0</v>
      </c>
      <c r="U122" s="4">
        <f>IF(AND(ABS(O122-C$2)&lt;computations!C$7,U121=0),computations!W$6,0)</f>
        <v>0</v>
      </c>
      <c r="V122" s="4">
        <f>IF(AND(ABS(O122-C$3)&lt;computations!C$7,V121=0),computations!W$6,0)</f>
        <v>0</v>
      </c>
    </row>
    <row r="123" spans="5:22" x14ac:dyDescent="0.2">
      <c r="E123" s="1">
        <f t="shared" si="2"/>
        <v>45.319999999999787</v>
      </c>
      <c r="F123" s="1">
        <f>IF(E123&lt;alternative_greater!$C$10,NORMDIST(E123,$B$2,SQRT($B$4),0),0)</f>
        <v>0.33113876733192338</v>
      </c>
      <c r="G123" s="1">
        <f>IF(E123&gt;=alternative_greater!$C$10,NORMDIST(E123,$B$2,SQRT($B$4),0),0)</f>
        <v>0</v>
      </c>
      <c r="H123" s="4">
        <f>IF(E123&lt;alternative_greater!$C$10,NORMDIST(E123,$B$3,SQRT($B$4),0),0)</f>
        <v>5.8740099352763185E-3</v>
      </c>
      <c r="I123" s="4">
        <f>IF(E123&gt;=alternative_greater!$C$10,NORMDIST(E123,$B$3,SQRT($B$4),0),0)</f>
        <v>0</v>
      </c>
      <c r="J123" s="4">
        <f>IF(AND(ABS(E123-alternative_greater!C$10)&lt;computations!B$7,J122=0),computations!M$6,0)</f>
        <v>0</v>
      </c>
      <c r="K123" s="4">
        <f>IF(AND(ABS(E123-B$2)&lt;computations!B$7,K122=0),computations!M$6,0)</f>
        <v>0</v>
      </c>
      <c r="L123" s="4">
        <f>IF(AND(ABS(E123-B$3)&lt;computations!B$7,L122=0),computations!M$6,0)</f>
        <v>0</v>
      </c>
      <c r="O123" s="1">
        <f t="shared" si="3"/>
        <v>45.319999999999787</v>
      </c>
      <c r="P123" s="1">
        <f>IF(O123&gt;alternative_less!C$10,NORMDIST(O123,$C$2,SQRT($C$4),0),0)</f>
        <v>0</v>
      </c>
      <c r="Q123" s="1">
        <f>IF(O123&lt;=alternative_less!C$10,NORMDIST(O123,$C$2,SQRT($C$4),0),0)</f>
        <v>5.8740099352763185E-3</v>
      </c>
      <c r="R123" s="4">
        <f>IF(O123&gt;alternative_less!C$10,NORMDIST(O123,$C$3,SQRT($C$4),0),0)</f>
        <v>0</v>
      </c>
      <c r="S123" s="4">
        <f>IF(O123&lt;=alternative_less!C$10,NORMDIST(O123,$C$3,SQRT($C$4),0),0)</f>
        <v>0.33113876733192338</v>
      </c>
      <c r="T123" s="4">
        <f>IF(AND(ABS(O123-alternative_less!C$10)&lt;computations!C$7,T122=0),computations!W$6,0)</f>
        <v>0</v>
      </c>
      <c r="U123" s="4">
        <f>IF(AND(ABS(O123-C$2)&lt;computations!C$7,U122=0),computations!W$6,0)</f>
        <v>0</v>
      </c>
      <c r="V123" s="4">
        <f>IF(AND(ABS(O123-C$3)&lt;computations!C$7,V122=0),computations!W$6,0)</f>
        <v>0</v>
      </c>
    </row>
    <row r="124" spans="5:22" x14ac:dyDescent="0.2">
      <c r="E124" s="1">
        <f t="shared" si="2"/>
        <v>45.335999999999785</v>
      </c>
      <c r="F124" s="1">
        <f>IF(E124&lt;alternative_greater!$C$10,NORMDIST(E124,$B$2,SQRT($B$4),0),0)</f>
        <v>0.3354389337425126</v>
      </c>
      <c r="G124" s="1">
        <f>IF(E124&gt;=alternative_greater!$C$10,NORMDIST(E124,$B$2,SQRT($B$4),0),0)</f>
        <v>0</v>
      </c>
      <c r="H124" s="4">
        <f>IF(E124&lt;alternative_greater!$C$10,NORMDIST(E124,$B$3,SQRT($B$4),0),0)</f>
        <v>6.183224654713485E-3</v>
      </c>
      <c r="I124" s="4">
        <f>IF(E124&gt;=alternative_greater!$C$10,NORMDIST(E124,$B$3,SQRT($B$4),0),0)</f>
        <v>0</v>
      </c>
      <c r="J124" s="4">
        <f>IF(AND(ABS(E124-alternative_greater!C$10)&lt;computations!B$7,J123=0),computations!M$6,0)</f>
        <v>0</v>
      </c>
      <c r="K124" s="4">
        <f>IF(AND(ABS(E124-B$2)&lt;computations!B$7,K123=0),computations!M$6,0)</f>
        <v>0</v>
      </c>
      <c r="L124" s="4">
        <f>IF(AND(ABS(E124-B$3)&lt;computations!B$7,L123=0),computations!M$6,0)</f>
        <v>0</v>
      </c>
      <c r="O124" s="1">
        <f t="shared" si="3"/>
        <v>45.335999999999785</v>
      </c>
      <c r="P124" s="1">
        <f>IF(O124&gt;alternative_less!C$10,NORMDIST(O124,$C$2,SQRT($C$4),0),0)</f>
        <v>0</v>
      </c>
      <c r="Q124" s="1">
        <f>IF(O124&lt;=alternative_less!C$10,NORMDIST(O124,$C$2,SQRT($C$4),0),0)</f>
        <v>6.183224654713485E-3</v>
      </c>
      <c r="R124" s="4">
        <f>IF(O124&gt;alternative_less!C$10,NORMDIST(O124,$C$3,SQRT($C$4),0),0)</f>
        <v>0</v>
      </c>
      <c r="S124" s="4">
        <f>IF(O124&lt;=alternative_less!C$10,NORMDIST(O124,$C$3,SQRT($C$4),0),0)</f>
        <v>0.3354389337425126</v>
      </c>
      <c r="T124" s="4">
        <f>IF(AND(ABS(O124-alternative_less!C$10)&lt;computations!C$7,T123=0),computations!W$6,0)</f>
        <v>0</v>
      </c>
      <c r="U124" s="4">
        <f>IF(AND(ABS(O124-C$2)&lt;computations!C$7,U123=0),computations!W$6,0)</f>
        <v>0</v>
      </c>
      <c r="V124" s="4">
        <f>IF(AND(ABS(O124-C$3)&lt;computations!C$7,V123=0),computations!W$6,0)</f>
        <v>0</v>
      </c>
    </row>
    <row r="125" spans="5:22" x14ac:dyDescent="0.2">
      <c r="E125" s="1">
        <f t="shared" si="2"/>
        <v>45.351999999999784</v>
      </c>
      <c r="F125" s="1">
        <f>IF(E125&lt;alternative_greater!$C$10,NORMDIST(E125,$B$2,SQRT($B$4),0),0)</f>
        <v>0.33969057311873085</v>
      </c>
      <c r="G125" s="1">
        <f>IF(E125&gt;=alternative_greater!$C$10,NORMDIST(E125,$B$2,SQRT($B$4),0),0)</f>
        <v>0</v>
      </c>
      <c r="H125" s="4">
        <f>IF(E125&lt;alternative_greater!$C$10,NORMDIST(E125,$B$3,SQRT($B$4),0),0)</f>
        <v>6.5067176261485657E-3</v>
      </c>
      <c r="I125" s="4">
        <f>IF(E125&gt;=alternative_greater!$C$10,NORMDIST(E125,$B$3,SQRT($B$4),0),0)</f>
        <v>0</v>
      </c>
      <c r="J125" s="4">
        <f>IF(AND(ABS(E125-alternative_greater!C$10)&lt;computations!B$7,J124=0),computations!M$6,0)</f>
        <v>0</v>
      </c>
      <c r="K125" s="4">
        <f>IF(AND(ABS(E125-B$2)&lt;computations!B$7,K124=0),computations!M$6,0)</f>
        <v>0</v>
      </c>
      <c r="L125" s="4">
        <f>IF(AND(ABS(E125-B$3)&lt;computations!B$7,L124=0),computations!M$6,0)</f>
        <v>0</v>
      </c>
      <c r="O125" s="1">
        <f t="shared" si="3"/>
        <v>45.351999999999784</v>
      </c>
      <c r="P125" s="1">
        <f>IF(O125&gt;alternative_less!C$10,NORMDIST(O125,$C$2,SQRT($C$4),0),0)</f>
        <v>0</v>
      </c>
      <c r="Q125" s="1">
        <f>IF(O125&lt;=alternative_less!C$10,NORMDIST(O125,$C$2,SQRT($C$4),0),0)</f>
        <v>6.5067176261485657E-3</v>
      </c>
      <c r="R125" s="4">
        <f>IF(O125&gt;alternative_less!C$10,NORMDIST(O125,$C$3,SQRT($C$4),0),0)</f>
        <v>0</v>
      </c>
      <c r="S125" s="4">
        <f>IF(O125&lt;=alternative_less!C$10,NORMDIST(O125,$C$3,SQRT($C$4),0),0)</f>
        <v>0.33969057311873085</v>
      </c>
      <c r="T125" s="4">
        <f>IF(AND(ABS(O125-alternative_less!C$10)&lt;computations!C$7,T124=0),computations!W$6,0)</f>
        <v>0</v>
      </c>
      <c r="U125" s="4">
        <f>IF(AND(ABS(O125-C$2)&lt;computations!C$7,U124=0),computations!W$6,0)</f>
        <v>0</v>
      </c>
      <c r="V125" s="4">
        <f>IF(AND(ABS(O125-C$3)&lt;computations!C$7,V124=0),computations!W$6,0)</f>
        <v>0</v>
      </c>
    </row>
    <row r="126" spans="5:22" x14ac:dyDescent="0.2">
      <c r="E126" s="1">
        <f t="shared" si="2"/>
        <v>45.367999999999782</v>
      </c>
      <c r="F126" s="1">
        <f>IF(E126&lt;alternative_greater!$C$10,NORMDIST(E126,$B$2,SQRT($B$4),0),0)</f>
        <v>0.34389044202935382</v>
      </c>
      <c r="G126" s="1">
        <f>IF(E126&gt;=alternative_greater!$C$10,NORMDIST(E126,$B$2,SQRT($B$4),0),0)</f>
        <v>0</v>
      </c>
      <c r="H126" s="4">
        <f>IF(E126&lt;alternative_greater!$C$10,NORMDIST(E126,$B$3,SQRT($B$4),0),0)</f>
        <v>6.845031934965713E-3</v>
      </c>
      <c r="I126" s="4">
        <f>IF(E126&gt;=alternative_greater!$C$10,NORMDIST(E126,$B$3,SQRT($B$4),0),0)</f>
        <v>0</v>
      </c>
      <c r="J126" s="4">
        <f>IF(AND(ABS(E126-alternative_greater!C$10)&lt;computations!B$7,J125=0),computations!M$6,0)</f>
        <v>0</v>
      </c>
      <c r="K126" s="4">
        <f>IF(AND(ABS(E126-B$2)&lt;computations!B$7,K125=0),computations!M$6,0)</f>
        <v>0</v>
      </c>
      <c r="L126" s="4">
        <f>IF(AND(ABS(E126-B$3)&lt;computations!B$7,L125=0),computations!M$6,0)</f>
        <v>0</v>
      </c>
      <c r="O126" s="1">
        <f t="shared" si="3"/>
        <v>45.367999999999782</v>
      </c>
      <c r="P126" s="1">
        <f>IF(O126&gt;alternative_less!C$10,NORMDIST(O126,$C$2,SQRT($C$4),0),0)</f>
        <v>0</v>
      </c>
      <c r="Q126" s="1">
        <f>IF(O126&lt;=alternative_less!C$10,NORMDIST(O126,$C$2,SQRT($C$4),0),0)</f>
        <v>6.845031934965713E-3</v>
      </c>
      <c r="R126" s="4">
        <f>IF(O126&gt;alternative_less!C$10,NORMDIST(O126,$C$3,SQRT($C$4),0),0)</f>
        <v>0</v>
      </c>
      <c r="S126" s="4">
        <f>IF(O126&lt;=alternative_less!C$10,NORMDIST(O126,$C$3,SQRT($C$4),0),0)</f>
        <v>0.34389044202935382</v>
      </c>
      <c r="T126" s="4">
        <f>IF(AND(ABS(O126-alternative_less!C$10)&lt;computations!C$7,T125=0),computations!W$6,0)</f>
        <v>0</v>
      </c>
      <c r="U126" s="4">
        <f>IF(AND(ABS(O126-C$2)&lt;computations!C$7,U125=0),computations!W$6,0)</f>
        <v>0</v>
      </c>
      <c r="V126" s="4">
        <f>IF(AND(ABS(O126-C$3)&lt;computations!C$7,V125=0),computations!W$6,0)</f>
        <v>0</v>
      </c>
    </row>
    <row r="127" spans="5:22" x14ac:dyDescent="0.2">
      <c r="E127" s="1">
        <f t="shared" si="2"/>
        <v>45.38399999999978</v>
      </c>
      <c r="F127" s="1">
        <f>IF(E127&lt;alternative_greater!$C$10,NORMDIST(E127,$B$2,SQRT($B$4),0),0)</f>
        <v>0.34803530444182074</v>
      </c>
      <c r="G127" s="1">
        <f>IF(E127&gt;=alternative_greater!$C$10,NORMDIST(E127,$B$2,SQRT($B$4),0),0)</f>
        <v>0</v>
      </c>
      <c r="H127" s="4">
        <f>IF(E127&lt;alternative_greater!$C$10,NORMDIST(E127,$B$3,SQRT($B$4),0),0)</f>
        <v>7.1987249796001129E-3</v>
      </c>
      <c r="I127" s="4">
        <f>IF(E127&gt;=alternative_greater!$C$10,NORMDIST(E127,$B$3,SQRT($B$4),0),0)</f>
        <v>0</v>
      </c>
      <c r="J127" s="4">
        <f>IF(AND(ABS(E127-alternative_greater!C$10)&lt;computations!B$7,J126=0),computations!M$6,0)</f>
        <v>0</v>
      </c>
      <c r="K127" s="4">
        <f>IF(AND(ABS(E127-B$2)&lt;computations!B$7,K126=0),computations!M$6,0)</f>
        <v>0</v>
      </c>
      <c r="L127" s="4">
        <f>IF(AND(ABS(E127-B$3)&lt;computations!B$7,L126=0),computations!M$6,0)</f>
        <v>0</v>
      </c>
      <c r="O127" s="1">
        <f t="shared" si="3"/>
        <v>45.38399999999978</v>
      </c>
      <c r="P127" s="1">
        <f>IF(O127&gt;alternative_less!C$10,NORMDIST(O127,$C$2,SQRT($C$4),0),0)</f>
        <v>0</v>
      </c>
      <c r="Q127" s="1">
        <f>IF(O127&lt;=alternative_less!C$10,NORMDIST(O127,$C$2,SQRT($C$4),0),0)</f>
        <v>7.1987249796001129E-3</v>
      </c>
      <c r="R127" s="4">
        <f>IF(O127&gt;alternative_less!C$10,NORMDIST(O127,$C$3,SQRT($C$4),0),0)</f>
        <v>0</v>
      </c>
      <c r="S127" s="4">
        <f>IF(O127&lt;=alternative_less!C$10,NORMDIST(O127,$C$3,SQRT($C$4),0),0)</f>
        <v>0.34803530444182074</v>
      </c>
      <c r="T127" s="4">
        <f>IF(AND(ABS(O127-alternative_less!C$10)&lt;computations!C$7,T126=0),computations!W$6,0)</f>
        <v>0</v>
      </c>
      <c r="U127" s="4">
        <f>IF(AND(ABS(O127-C$2)&lt;computations!C$7,U126=0),computations!W$6,0)</f>
        <v>0</v>
      </c>
      <c r="V127" s="4">
        <f>IF(AND(ABS(O127-C$3)&lt;computations!C$7,V126=0),computations!W$6,0)</f>
        <v>0</v>
      </c>
    </row>
    <row r="128" spans="5:22" x14ac:dyDescent="0.2">
      <c r="E128" s="1">
        <f t="shared" si="2"/>
        <v>45.399999999999778</v>
      </c>
      <c r="F128" s="1">
        <f>IF(E128&lt;alternative_greater!$C$10,NORMDIST(E128,$B$2,SQRT($B$4),0),0)</f>
        <v>0.35212193581374596</v>
      </c>
      <c r="G128" s="1">
        <f>IF(E128&gt;=alternative_greater!$C$10,NORMDIST(E128,$B$2,SQRT($B$4),0),0)</f>
        <v>0</v>
      </c>
      <c r="H128" s="4">
        <f>IF(E128&lt;alternative_greater!$C$10,NORMDIST(E128,$B$3,SQRT($B$4),0),0)</f>
        <v>7.5683685132379658E-3</v>
      </c>
      <c r="I128" s="4">
        <f>IF(E128&gt;=alternative_greater!$C$10,NORMDIST(E128,$B$3,SQRT($B$4),0),0)</f>
        <v>0</v>
      </c>
      <c r="J128" s="4">
        <f>IF(AND(ABS(E128-alternative_greater!C$10)&lt;computations!B$7,J127=0),computations!M$6,0)</f>
        <v>0</v>
      </c>
      <c r="K128" s="4">
        <f>IF(AND(ABS(E128-B$2)&lt;computations!B$7,K127=0),computations!M$6,0)</f>
        <v>0</v>
      </c>
      <c r="L128" s="4">
        <f>IF(AND(ABS(E128-B$3)&lt;computations!B$7,L127=0),computations!M$6,0)</f>
        <v>0</v>
      </c>
      <c r="O128" s="1">
        <f t="shared" si="3"/>
        <v>45.399999999999778</v>
      </c>
      <c r="P128" s="1">
        <f>IF(O128&gt;alternative_less!C$10,NORMDIST(O128,$C$2,SQRT($C$4),0),0)</f>
        <v>0</v>
      </c>
      <c r="Q128" s="1">
        <f>IF(O128&lt;=alternative_less!C$10,NORMDIST(O128,$C$2,SQRT($C$4),0),0)</f>
        <v>7.5683685132379658E-3</v>
      </c>
      <c r="R128" s="4">
        <f>IF(O128&gt;alternative_less!C$10,NORMDIST(O128,$C$3,SQRT($C$4),0),0)</f>
        <v>0</v>
      </c>
      <c r="S128" s="4">
        <f>IF(O128&lt;=alternative_less!C$10,NORMDIST(O128,$C$3,SQRT($C$4),0),0)</f>
        <v>0.35212193581374596</v>
      </c>
      <c r="T128" s="4">
        <f>IF(AND(ABS(O128-alternative_less!C$10)&lt;computations!C$7,T127=0),computations!W$6,0)</f>
        <v>0</v>
      </c>
      <c r="U128" s="4">
        <f>IF(AND(ABS(O128-C$2)&lt;computations!C$7,U127=0),computations!W$6,0)</f>
        <v>0</v>
      </c>
      <c r="V128" s="4">
        <f>IF(AND(ABS(O128-C$3)&lt;computations!C$7,V127=0),computations!W$6,0)</f>
        <v>0</v>
      </c>
    </row>
    <row r="129" spans="5:22" x14ac:dyDescent="0.2">
      <c r="E129" s="1">
        <f t="shared" si="2"/>
        <v>45.415999999999777</v>
      </c>
      <c r="F129" s="1">
        <f>IF(E129&lt;alternative_greater!$C$10,NORMDIST(E129,$B$2,SQRT($B$4),0),0)</f>
        <v>0.35614712721662112</v>
      </c>
      <c r="G129" s="1">
        <f>IF(E129&gt;=alternative_greater!$C$10,NORMDIST(E129,$B$2,SQRT($B$4),0),0)</f>
        <v>0</v>
      </c>
      <c r="H129" s="4">
        <f>IF(E129&lt;alternative_greater!$C$10,NORMDIST(E129,$B$3,SQRT($B$4),0),0)</f>
        <v>7.9545486650686656E-3</v>
      </c>
      <c r="I129" s="4">
        <f>IF(E129&gt;=alternative_greater!$C$10,NORMDIST(E129,$B$3,SQRT($B$4),0),0)</f>
        <v>0</v>
      </c>
      <c r="J129" s="4">
        <f>IF(AND(ABS(E129-alternative_greater!C$10)&lt;computations!B$7,J128=0),computations!M$6,0)</f>
        <v>0</v>
      </c>
      <c r="K129" s="4">
        <f>IF(AND(ABS(E129-B$2)&lt;computations!B$7,K128=0),computations!M$6,0)</f>
        <v>0</v>
      </c>
      <c r="L129" s="4">
        <f>IF(AND(ABS(E129-B$3)&lt;computations!B$7,L128=0),computations!M$6,0)</f>
        <v>0</v>
      </c>
      <c r="O129" s="1">
        <f t="shared" si="3"/>
        <v>45.415999999999777</v>
      </c>
      <c r="P129" s="1">
        <f>IF(O129&gt;alternative_less!C$10,NORMDIST(O129,$C$2,SQRT($C$4),0),0)</f>
        <v>0</v>
      </c>
      <c r="Q129" s="1">
        <f>IF(O129&lt;=alternative_less!C$10,NORMDIST(O129,$C$2,SQRT($C$4),0),0)</f>
        <v>7.9545486650686656E-3</v>
      </c>
      <c r="R129" s="4">
        <f>IF(O129&gt;alternative_less!C$10,NORMDIST(O129,$C$3,SQRT($C$4),0),0)</f>
        <v>0</v>
      </c>
      <c r="S129" s="4">
        <f>IF(O129&lt;=alternative_less!C$10,NORMDIST(O129,$C$3,SQRT($C$4),0),0)</f>
        <v>0.35614712721662112</v>
      </c>
      <c r="T129" s="4">
        <f>IF(AND(ABS(O129-alternative_less!C$10)&lt;computations!C$7,T128=0),computations!W$6,0)</f>
        <v>0</v>
      </c>
      <c r="U129" s="4">
        <f>IF(AND(ABS(O129-C$2)&lt;computations!C$7,U128=0),computations!W$6,0)</f>
        <v>0</v>
      </c>
      <c r="V129" s="4">
        <f>IF(AND(ABS(O129-C$3)&lt;computations!C$7,V128=0),computations!W$6,0)</f>
        <v>0</v>
      </c>
    </row>
    <row r="130" spans="5:22" x14ac:dyDescent="0.2">
      <c r="E130" s="1">
        <f t="shared" si="2"/>
        <v>45.431999999999775</v>
      </c>
      <c r="F130" s="1">
        <f>IF(E130&lt;alternative_greater!$C$10,NORMDIST(E130,$B$2,SQRT($B$4),0),0)</f>
        <v>0.36010768948445548</v>
      </c>
      <c r="G130" s="1">
        <f>IF(E130&gt;=alternative_greater!$C$10,NORMDIST(E130,$B$2,SQRT($B$4),0),0)</f>
        <v>0</v>
      </c>
      <c r="H130" s="4">
        <f>IF(E130&lt;alternative_greater!$C$10,NORMDIST(E130,$B$3,SQRT($B$4),0),0)</f>
        <v>8.3578659399923486E-3</v>
      </c>
      <c r="I130" s="4">
        <f>IF(E130&gt;=alternative_greater!$C$10,NORMDIST(E130,$B$3,SQRT($B$4),0),0)</f>
        <v>0</v>
      </c>
      <c r="J130" s="4">
        <f>IF(AND(ABS(E130-alternative_greater!C$10)&lt;computations!B$7,J129=0),computations!M$6,0)</f>
        <v>0</v>
      </c>
      <c r="K130" s="4">
        <f>IF(AND(ABS(E130-B$2)&lt;computations!B$7,K129=0),computations!M$6,0)</f>
        <v>0</v>
      </c>
      <c r="L130" s="4">
        <f>IF(AND(ABS(E130-B$3)&lt;computations!B$7,L129=0),computations!M$6,0)</f>
        <v>0</v>
      </c>
      <c r="O130" s="1">
        <f t="shared" si="3"/>
        <v>45.431999999999775</v>
      </c>
      <c r="P130" s="1">
        <f>IF(O130&gt;alternative_less!C$10,NORMDIST(O130,$C$2,SQRT($C$4),0),0)</f>
        <v>0</v>
      </c>
      <c r="Q130" s="1">
        <f>IF(O130&lt;=alternative_less!C$10,NORMDIST(O130,$C$2,SQRT($C$4),0),0)</f>
        <v>8.3578659399923486E-3</v>
      </c>
      <c r="R130" s="4">
        <f>IF(O130&gt;alternative_less!C$10,NORMDIST(O130,$C$3,SQRT($C$4),0),0)</f>
        <v>0</v>
      </c>
      <c r="S130" s="4">
        <f>IF(O130&lt;=alternative_less!C$10,NORMDIST(O130,$C$3,SQRT($C$4),0),0)</f>
        <v>0.36010768948445548</v>
      </c>
      <c r="T130" s="4">
        <f>IF(AND(ABS(O130-alternative_less!C$10)&lt;computations!C$7,T129=0),computations!W$6,0)</f>
        <v>0</v>
      </c>
      <c r="U130" s="4">
        <f>IF(AND(ABS(O130-C$2)&lt;computations!C$7,U129=0),computations!W$6,0)</f>
        <v>0</v>
      </c>
      <c r="V130" s="4">
        <f>IF(AND(ABS(O130-C$3)&lt;computations!C$7,V129=0),computations!W$6,0)</f>
        <v>0</v>
      </c>
    </row>
    <row r="131" spans="5:22" x14ac:dyDescent="0.2">
      <c r="E131" s="1">
        <f t="shared" si="2"/>
        <v>45.447999999999773</v>
      </c>
      <c r="F131" s="1">
        <f>IF(E131&lt;alternative_greater!$C$10,NORMDIST(E131,$B$2,SQRT($B$4),0),0)</f>
        <v>0.36400045737995579</v>
      </c>
      <c r="G131" s="1">
        <f>IF(E131&gt;=alternative_greater!$C$10,NORMDIST(E131,$B$2,SQRT($B$4),0),0)</f>
        <v>0</v>
      </c>
      <c r="H131" s="4">
        <f>IF(E131&lt;alternative_greater!$C$10,NORMDIST(E131,$B$3,SQRT($B$4),0),0)</f>
        <v>8.7789351956775053E-3</v>
      </c>
      <c r="I131" s="4">
        <f>IF(E131&gt;=alternative_greater!$C$10,NORMDIST(E131,$B$3,SQRT($B$4),0),0)</f>
        <v>0</v>
      </c>
      <c r="J131" s="4">
        <f>IF(AND(ABS(E131-alternative_greater!C$10)&lt;computations!B$7,J130=0),computations!M$6,0)</f>
        <v>0</v>
      </c>
      <c r="K131" s="4">
        <f>IF(AND(ABS(E131-B$2)&lt;computations!B$7,K130=0),computations!M$6,0)</f>
        <v>0</v>
      </c>
      <c r="L131" s="4">
        <f>IF(AND(ABS(E131-B$3)&lt;computations!B$7,L130=0),computations!M$6,0)</f>
        <v>0</v>
      </c>
      <c r="O131" s="1">
        <f t="shared" si="3"/>
        <v>45.447999999999773</v>
      </c>
      <c r="P131" s="1">
        <f>IF(O131&gt;alternative_less!C$10,NORMDIST(O131,$C$2,SQRT($C$4),0),0)</f>
        <v>0</v>
      </c>
      <c r="Q131" s="1">
        <f>IF(O131&lt;=alternative_less!C$10,NORMDIST(O131,$C$2,SQRT($C$4),0),0)</f>
        <v>8.7789351956775053E-3</v>
      </c>
      <c r="R131" s="4">
        <f>IF(O131&gt;alternative_less!C$10,NORMDIST(O131,$C$3,SQRT($C$4),0),0)</f>
        <v>0</v>
      </c>
      <c r="S131" s="4">
        <f>IF(O131&lt;=alternative_less!C$10,NORMDIST(O131,$C$3,SQRT($C$4),0),0)</f>
        <v>0.36400045737995579</v>
      </c>
      <c r="T131" s="4">
        <f>IF(AND(ABS(O131-alternative_less!C$10)&lt;computations!C$7,T130=0),computations!W$6,0)</f>
        <v>0</v>
      </c>
      <c r="U131" s="4">
        <f>IF(AND(ABS(O131-C$2)&lt;computations!C$7,U130=0),computations!W$6,0)</f>
        <v>0</v>
      </c>
      <c r="V131" s="4">
        <f>IF(AND(ABS(O131-C$3)&lt;computations!C$7,V130=0),computations!W$6,0)</f>
        <v>0</v>
      </c>
    </row>
    <row r="132" spans="5:22" x14ac:dyDescent="0.2">
      <c r="E132" s="1">
        <f t="shared" ref="E132:E195" si="4">E131+$B$7</f>
        <v>45.463999999999771</v>
      </c>
      <c r="F132" s="1">
        <f>IF(E132&lt;alternative_greater!$C$10,NORMDIST(E132,$B$2,SQRT($B$4),0),0)</f>
        <v>0.36782229377072656</v>
      </c>
      <c r="G132" s="1">
        <f>IF(E132&gt;=alternative_greater!$C$10,NORMDIST(E132,$B$2,SQRT($B$4),0),0)</f>
        <v>0</v>
      </c>
      <c r="H132" s="4">
        <f>IF(E132&lt;alternative_greater!$C$10,NORMDIST(E132,$B$3,SQRT($B$4),0),0)</f>
        <v>9.2183855958563685E-3</v>
      </c>
      <c r="I132" s="4">
        <f>IF(E132&gt;=alternative_greater!$C$10,NORMDIST(E132,$B$3,SQRT($B$4),0),0)</f>
        <v>0</v>
      </c>
      <c r="J132" s="4">
        <f>IF(AND(ABS(E132-alternative_greater!C$10)&lt;computations!B$7,J131=0),computations!M$6,0)</f>
        <v>0</v>
      </c>
      <c r="K132" s="4">
        <f>IF(AND(ABS(E132-B$2)&lt;computations!B$7,K131=0),computations!M$6,0)</f>
        <v>0</v>
      </c>
      <c r="L132" s="4">
        <f>IF(AND(ABS(E132-B$3)&lt;computations!B$7,L131=0),computations!M$6,0)</f>
        <v>0</v>
      </c>
      <c r="O132" s="1">
        <f t="shared" si="3"/>
        <v>45.463999999999771</v>
      </c>
      <c r="P132" s="1">
        <f>IF(O132&gt;alternative_less!C$10,NORMDIST(O132,$C$2,SQRT($C$4),0),0)</f>
        <v>0</v>
      </c>
      <c r="Q132" s="1">
        <f>IF(O132&lt;=alternative_less!C$10,NORMDIST(O132,$C$2,SQRT($C$4),0),0)</f>
        <v>9.2183855958563685E-3</v>
      </c>
      <c r="R132" s="4">
        <f>IF(O132&gt;alternative_less!C$10,NORMDIST(O132,$C$3,SQRT($C$4),0),0)</f>
        <v>0</v>
      </c>
      <c r="S132" s="4">
        <f>IF(O132&lt;=alternative_less!C$10,NORMDIST(O132,$C$3,SQRT($C$4),0),0)</f>
        <v>0.36782229377072656</v>
      </c>
      <c r="T132" s="4">
        <f>IF(AND(ABS(O132-alternative_less!C$10)&lt;computations!C$7,T131=0),computations!W$6,0)</f>
        <v>0</v>
      </c>
      <c r="U132" s="4">
        <f>IF(AND(ABS(O132-C$2)&lt;computations!C$7,U131=0),computations!W$6,0)</f>
        <v>0</v>
      </c>
      <c r="V132" s="4">
        <f>IF(AND(ABS(O132-C$3)&lt;computations!C$7,V131=0),computations!W$6,0)</f>
        <v>0</v>
      </c>
    </row>
    <row r="133" spans="5:22" x14ac:dyDescent="0.2">
      <c r="E133" s="1">
        <f t="shared" si="4"/>
        <v>45.479999999999769</v>
      </c>
      <c r="F133" s="1">
        <f>IF(E133&lt;alternative_greater!$C$10,NORMDIST(E133,$B$2,SQRT($B$4),0),0)</f>
        <v>0.37157009380786538</v>
      </c>
      <c r="G133" s="1">
        <f>IF(E133&gt;=alternative_greater!$C$10,NORMDIST(E133,$B$2,SQRT($B$4),0),0)</f>
        <v>0</v>
      </c>
      <c r="H133" s="4">
        <f>IF(E133&lt;alternative_greater!$C$10,NORMDIST(E133,$B$3,SQRT($B$4),0),0)</f>
        <v>9.676860538741526E-3</v>
      </c>
      <c r="I133" s="4">
        <f>IF(E133&gt;=alternative_greater!$C$10,NORMDIST(E133,$B$3,SQRT($B$4),0),0)</f>
        <v>0</v>
      </c>
      <c r="J133" s="4">
        <f>IF(AND(ABS(E133-alternative_greater!C$10)&lt;computations!B$7,J132=0),computations!M$6,0)</f>
        <v>0</v>
      </c>
      <c r="K133" s="4">
        <f>IF(AND(ABS(E133-B$2)&lt;computations!B$7,K132=0),computations!M$6,0)</f>
        <v>0</v>
      </c>
      <c r="L133" s="4">
        <f>IF(AND(ABS(E133-B$3)&lt;computations!B$7,L132=0),computations!M$6,0)</f>
        <v>0</v>
      </c>
      <c r="O133" s="1">
        <f t="shared" ref="O133:O196" si="5">O132+$C$7</f>
        <v>45.479999999999769</v>
      </c>
      <c r="P133" s="1">
        <f>IF(O133&gt;alternative_less!C$10,NORMDIST(O133,$C$2,SQRT($C$4),0),0)</f>
        <v>0</v>
      </c>
      <c r="Q133" s="1">
        <f>IF(O133&lt;=alternative_less!C$10,NORMDIST(O133,$C$2,SQRT($C$4),0),0)</f>
        <v>9.676860538741526E-3</v>
      </c>
      <c r="R133" s="4">
        <f>IF(O133&gt;alternative_less!C$10,NORMDIST(O133,$C$3,SQRT($C$4),0),0)</f>
        <v>0</v>
      </c>
      <c r="S133" s="4">
        <f>IF(O133&lt;=alternative_less!C$10,NORMDIST(O133,$C$3,SQRT($C$4),0),0)</f>
        <v>0.37157009380786538</v>
      </c>
      <c r="T133" s="4">
        <f>IF(AND(ABS(O133-alternative_less!C$10)&lt;computations!C$7,T132=0),computations!W$6,0)</f>
        <v>0</v>
      </c>
      <c r="U133" s="4">
        <f>IF(AND(ABS(O133-C$2)&lt;computations!C$7,U132=0),computations!W$6,0)</f>
        <v>0</v>
      </c>
      <c r="V133" s="4">
        <f>IF(AND(ABS(O133-C$3)&lt;computations!C$7,V132=0),computations!W$6,0)</f>
        <v>0</v>
      </c>
    </row>
    <row r="134" spans="5:22" x14ac:dyDescent="0.2">
      <c r="E134" s="1">
        <f t="shared" si="4"/>
        <v>45.495999999999768</v>
      </c>
      <c r="F134" s="1">
        <f>IF(E134&lt;alternative_greater!$C$10,NORMDIST(E134,$B$2,SQRT($B$4),0),0)</f>
        <v>0.3752407890992363</v>
      </c>
      <c r="G134" s="1">
        <f>IF(E134&gt;=alternative_greater!$C$10,NORMDIST(E134,$B$2,SQRT($B$4),0),0)</f>
        <v>0</v>
      </c>
      <c r="H134" s="4">
        <f>IF(E134&lt;alternative_greater!$C$10,NORMDIST(E134,$B$3,SQRT($B$4),0),0)</f>
        <v>1.0155017559446063E-2</v>
      </c>
      <c r="I134" s="4">
        <f>IF(E134&gt;=alternative_greater!$C$10,NORMDIST(E134,$B$3,SQRT($B$4),0),0)</f>
        <v>0</v>
      </c>
      <c r="J134" s="4">
        <f>IF(AND(ABS(E134-alternative_greater!C$10)&lt;computations!B$7,J133=0),computations!M$6,0)</f>
        <v>0</v>
      </c>
      <c r="K134" s="4">
        <f>IF(AND(ABS(E134-B$2)&lt;computations!B$7,K133=0),computations!M$6,0)</f>
        <v>0</v>
      </c>
      <c r="L134" s="4">
        <f>IF(AND(ABS(E134-B$3)&lt;computations!B$7,L133=0),computations!M$6,0)</f>
        <v>0</v>
      </c>
      <c r="O134" s="1">
        <f t="shared" si="5"/>
        <v>45.495999999999768</v>
      </c>
      <c r="P134" s="1">
        <f>IF(O134&gt;alternative_less!C$10,NORMDIST(O134,$C$2,SQRT($C$4),0),0)</f>
        <v>0</v>
      </c>
      <c r="Q134" s="1">
        <f>IF(O134&lt;=alternative_less!C$10,NORMDIST(O134,$C$2,SQRT($C$4),0),0)</f>
        <v>1.0155017559446063E-2</v>
      </c>
      <c r="R134" s="4">
        <f>IF(O134&gt;alternative_less!C$10,NORMDIST(O134,$C$3,SQRT($C$4),0),0)</f>
        <v>0</v>
      </c>
      <c r="S134" s="4">
        <f>IF(O134&lt;=alternative_less!C$10,NORMDIST(O134,$C$3,SQRT($C$4),0),0)</f>
        <v>0.3752407890992363</v>
      </c>
      <c r="T134" s="4">
        <f>IF(AND(ABS(O134-alternative_less!C$10)&lt;computations!C$7,T133=0),computations!W$6,0)</f>
        <v>0</v>
      </c>
      <c r="U134" s="4">
        <f>IF(AND(ABS(O134-C$2)&lt;computations!C$7,U133=0),computations!W$6,0)</f>
        <v>0</v>
      </c>
      <c r="V134" s="4">
        <f>IF(AND(ABS(O134-C$3)&lt;computations!C$7,V133=0),computations!W$6,0)</f>
        <v>0</v>
      </c>
    </row>
    <row r="135" spans="5:22" x14ac:dyDescent="0.2">
      <c r="E135" s="1">
        <f t="shared" si="4"/>
        <v>45.511999999999766</v>
      </c>
      <c r="F135" s="1">
        <f>IF(E135&lt;alternative_greater!$C$10,NORMDIST(E135,$B$2,SQRT($B$4),0),0)</f>
        <v>0.3788313518696374</v>
      </c>
      <c r="G135" s="1">
        <f>IF(E135&gt;=alternative_greater!$C$10,NORMDIST(E135,$B$2,SQRT($B$4),0),0)</f>
        <v>0</v>
      </c>
      <c r="H135" s="4">
        <f>IF(E135&lt;alternative_greater!$C$10,NORMDIST(E135,$B$3,SQRT($B$4),0),0)</f>
        <v>1.065352820529001E-2</v>
      </c>
      <c r="I135" s="4">
        <f>IF(E135&gt;=alternative_greater!$C$10,NORMDIST(E135,$B$3,SQRT($B$4),0),0)</f>
        <v>0</v>
      </c>
      <c r="J135" s="4">
        <f>IF(AND(ABS(E135-alternative_greater!C$10)&lt;computations!B$7,J134=0),computations!M$6,0)</f>
        <v>0</v>
      </c>
      <c r="K135" s="4">
        <f>IF(AND(ABS(E135-B$2)&lt;computations!B$7,K134=0),computations!M$6,0)</f>
        <v>0</v>
      </c>
      <c r="L135" s="4">
        <f>IF(AND(ABS(E135-B$3)&lt;computations!B$7,L134=0),computations!M$6,0)</f>
        <v>0</v>
      </c>
      <c r="O135" s="1">
        <f t="shared" si="5"/>
        <v>45.511999999999766</v>
      </c>
      <c r="P135" s="1">
        <f>IF(O135&gt;alternative_less!C$10,NORMDIST(O135,$C$2,SQRT($C$4),0),0)</f>
        <v>0</v>
      </c>
      <c r="Q135" s="1">
        <f>IF(O135&lt;=alternative_less!C$10,NORMDIST(O135,$C$2,SQRT($C$4),0),0)</f>
        <v>1.065352820529001E-2</v>
      </c>
      <c r="R135" s="4">
        <f>IF(O135&gt;alternative_less!C$10,NORMDIST(O135,$C$3,SQRT($C$4),0),0)</f>
        <v>0</v>
      </c>
      <c r="S135" s="4">
        <f>IF(O135&lt;=alternative_less!C$10,NORMDIST(O135,$C$3,SQRT($C$4),0),0)</f>
        <v>0.3788313518696374</v>
      </c>
      <c r="T135" s="4">
        <f>IF(AND(ABS(O135-alternative_less!C$10)&lt;computations!C$7,T134=0),computations!W$6,0)</f>
        <v>0</v>
      </c>
      <c r="U135" s="4">
        <f>IF(AND(ABS(O135-C$2)&lt;computations!C$7,U134=0),computations!W$6,0)</f>
        <v>0</v>
      </c>
      <c r="V135" s="4">
        <f>IF(AND(ABS(O135-C$3)&lt;computations!C$7,V134=0),computations!W$6,0)</f>
        <v>0</v>
      </c>
    </row>
    <row r="136" spans="5:22" x14ac:dyDescent="0.2">
      <c r="E136" s="1">
        <f t="shared" si="4"/>
        <v>45.527999999999764</v>
      </c>
      <c r="F136" s="1">
        <f>IF(E136&lt;alternative_greater!$C$10,NORMDIST(E136,$B$2,SQRT($B$4),0),0)</f>
        <v>0.38233879910002344</v>
      </c>
      <c r="G136" s="1">
        <f>IF(E136&gt;=alternative_greater!$C$10,NORMDIST(E136,$B$2,SQRT($B$4),0),0)</f>
        <v>0</v>
      </c>
      <c r="H136" s="4">
        <f>IF(E136&lt;alternative_greater!$C$10,NORMDIST(E136,$B$3,SQRT($B$4),0),0)</f>
        <v>1.1173077882880685E-2</v>
      </c>
      <c r="I136" s="4">
        <f>IF(E136&gt;=alternative_greater!$C$10,NORMDIST(E136,$B$3,SQRT($B$4),0),0)</f>
        <v>0</v>
      </c>
      <c r="J136" s="4">
        <f>IF(AND(ABS(E136-alternative_greater!C$10)&lt;computations!B$7,J135=0),computations!M$6,0)</f>
        <v>0</v>
      </c>
      <c r="K136" s="4">
        <f>IF(AND(ABS(E136-B$2)&lt;computations!B$7,K135=0),computations!M$6,0)</f>
        <v>0</v>
      </c>
      <c r="L136" s="4">
        <f>IF(AND(ABS(E136-B$3)&lt;computations!B$7,L135=0),computations!M$6,0)</f>
        <v>0</v>
      </c>
      <c r="O136" s="1">
        <f t="shared" si="5"/>
        <v>45.527999999999764</v>
      </c>
      <c r="P136" s="1">
        <f>IF(O136&gt;alternative_less!C$10,NORMDIST(O136,$C$2,SQRT($C$4),0),0)</f>
        <v>0</v>
      </c>
      <c r="Q136" s="1">
        <f>IF(O136&lt;=alternative_less!C$10,NORMDIST(O136,$C$2,SQRT($C$4),0),0)</f>
        <v>1.1173077882880685E-2</v>
      </c>
      <c r="R136" s="4">
        <f>IF(O136&gt;alternative_less!C$10,NORMDIST(O136,$C$3,SQRT($C$4),0),0)</f>
        <v>0</v>
      </c>
      <c r="S136" s="4">
        <f>IF(O136&lt;=alternative_less!C$10,NORMDIST(O136,$C$3,SQRT($C$4),0),0)</f>
        <v>0.38233879910002344</v>
      </c>
      <c r="T136" s="4">
        <f>IF(AND(ABS(O136-alternative_less!C$10)&lt;computations!C$7,T135=0),computations!W$6,0)</f>
        <v>0</v>
      </c>
      <c r="U136" s="4">
        <f>IF(AND(ABS(O136-C$2)&lt;computations!C$7,U135=0),computations!W$6,0)</f>
        <v>0</v>
      </c>
      <c r="V136" s="4">
        <f>IF(AND(ABS(O136-C$3)&lt;computations!C$7,V135=0),computations!W$6,0)</f>
        <v>0</v>
      </c>
    </row>
    <row r="137" spans="5:22" x14ac:dyDescent="0.2">
      <c r="E137" s="1">
        <f t="shared" si="4"/>
        <v>45.543999999999762</v>
      </c>
      <c r="F137" s="1">
        <f>IF(E137&lt;alternative_greater!$C$10,NORMDIST(E137,$B$2,SQRT($B$4),0),0)</f>
        <v>0.38576019663791217</v>
      </c>
      <c r="G137" s="1">
        <f>IF(E137&gt;=alternative_greater!$C$10,NORMDIST(E137,$B$2,SQRT($B$4),0),0)</f>
        <v>0</v>
      </c>
      <c r="H137" s="4">
        <f>IF(E137&lt;alternative_greater!$C$10,NORMDIST(E137,$B$3,SQRT($B$4),0),0)</f>
        <v>1.1714365675860582E-2</v>
      </c>
      <c r="I137" s="4">
        <f>IF(E137&gt;=alternative_greater!$C$10,NORMDIST(E137,$B$3,SQRT($B$4),0),0)</f>
        <v>0</v>
      </c>
      <c r="J137" s="4">
        <f>IF(AND(ABS(E137-alternative_greater!C$10)&lt;computations!B$7,J136=0),computations!M$6,0)</f>
        <v>0</v>
      </c>
      <c r="K137" s="4">
        <f>IF(AND(ABS(E137-B$2)&lt;computations!B$7,K136=0),computations!M$6,0)</f>
        <v>0</v>
      </c>
      <c r="L137" s="4">
        <f>IF(AND(ABS(E137-B$3)&lt;computations!B$7,L136=0),computations!M$6,0)</f>
        <v>0</v>
      </c>
      <c r="O137" s="1">
        <f t="shared" si="5"/>
        <v>45.543999999999762</v>
      </c>
      <c r="P137" s="1">
        <f>IF(O137&gt;alternative_less!C$10,NORMDIST(O137,$C$2,SQRT($C$4),0),0)</f>
        <v>0</v>
      </c>
      <c r="Q137" s="1">
        <f>IF(O137&lt;=alternative_less!C$10,NORMDIST(O137,$C$2,SQRT($C$4),0),0)</f>
        <v>1.1714365675860582E-2</v>
      </c>
      <c r="R137" s="4">
        <f>IF(O137&gt;alternative_less!C$10,NORMDIST(O137,$C$3,SQRT($C$4),0),0)</f>
        <v>0</v>
      </c>
      <c r="S137" s="4">
        <f>IF(O137&lt;=alternative_less!C$10,NORMDIST(O137,$C$3,SQRT($C$4),0),0)</f>
        <v>0.38576019663791217</v>
      </c>
      <c r="T137" s="4">
        <f>IF(AND(ABS(O137-alternative_less!C$10)&lt;computations!C$7,T136=0),computations!W$6,0)</f>
        <v>0</v>
      </c>
      <c r="U137" s="4">
        <f>IF(AND(ABS(O137-C$2)&lt;computations!C$7,U136=0),computations!W$6,0)</f>
        <v>0</v>
      </c>
      <c r="V137" s="4">
        <f>IF(AND(ABS(O137-C$3)&lt;computations!C$7,V136=0),computations!W$6,0)</f>
        <v>0</v>
      </c>
    </row>
    <row r="138" spans="5:22" x14ac:dyDescent="0.2">
      <c r="E138" s="1">
        <f t="shared" si="4"/>
        <v>45.559999999999761</v>
      </c>
      <c r="F138" s="1">
        <f>IF(E138&lt;alternative_greater!$C$10,NORMDIST(E138,$B$2,SQRT($B$4),0),0)</f>
        <v>0.38909266327108971</v>
      </c>
      <c r="G138" s="1">
        <f>IF(E138&gt;=alternative_greater!$C$10,NORMDIST(E138,$B$2,SQRT($B$4),0),0)</f>
        <v>0</v>
      </c>
      <c r="H138" s="4">
        <f>IF(E138&lt;alternative_greater!$C$10,NORMDIST(E138,$B$3,SQRT($B$4),0),0)</f>
        <v>1.227810413222765E-2</v>
      </c>
      <c r="I138" s="4">
        <f>IF(E138&gt;=alternative_greater!$C$10,NORMDIST(E138,$B$3,SQRT($B$4),0),0)</f>
        <v>0</v>
      </c>
      <c r="J138" s="4">
        <f>IF(AND(ABS(E138-alternative_greater!C$10)&lt;computations!B$7,J137=0),computations!M$6,0)</f>
        <v>0</v>
      </c>
      <c r="K138" s="4">
        <f>IF(AND(ABS(E138-B$2)&lt;computations!B$7,K137=0),computations!M$6,0)</f>
        <v>0</v>
      </c>
      <c r="L138" s="4">
        <f>IF(AND(ABS(E138-B$3)&lt;computations!B$7,L137=0),computations!M$6,0)</f>
        <v>0</v>
      </c>
      <c r="O138" s="1">
        <f t="shared" si="5"/>
        <v>45.559999999999761</v>
      </c>
      <c r="P138" s="1">
        <f>IF(O138&gt;alternative_less!C$10,NORMDIST(O138,$C$2,SQRT($C$4),0),0)</f>
        <v>0</v>
      </c>
      <c r="Q138" s="1">
        <f>IF(O138&lt;=alternative_less!C$10,NORMDIST(O138,$C$2,SQRT($C$4),0),0)</f>
        <v>1.227810413222765E-2</v>
      </c>
      <c r="R138" s="4">
        <f>IF(O138&gt;alternative_less!C$10,NORMDIST(O138,$C$3,SQRT($C$4),0),0)</f>
        <v>0</v>
      </c>
      <c r="S138" s="4">
        <f>IF(O138&lt;=alternative_less!C$10,NORMDIST(O138,$C$3,SQRT($C$4),0),0)</f>
        <v>0.38909266327108971</v>
      </c>
      <c r="T138" s="4">
        <f>IF(AND(ABS(O138-alternative_less!C$10)&lt;computations!C$7,T137=0),computations!W$6,0)</f>
        <v>0</v>
      </c>
      <c r="U138" s="4">
        <f>IF(AND(ABS(O138-C$2)&lt;computations!C$7,U137=0),computations!W$6,0)</f>
        <v>0</v>
      </c>
      <c r="V138" s="4">
        <f>IF(AND(ABS(O138-C$3)&lt;computations!C$7,V137=0),computations!W$6,0)</f>
        <v>0</v>
      </c>
    </row>
    <row r="139" spans="5:22" x14ac:dyDescent="0.2">
      <c r="E139" s="1">
        <f t="shared" si="4"/>
        <v>45.575999999999759</v>
      </c>
      <c r="F139" s="1">
        <f>IF(E139&lt;alternative_greater!$C$10,NORMDIST(E139,$B$2,SQRT($B$4),0),0)</f>
        <v>0.39233337475673319</v>
      </c>
      <c r="G139" s="1">
        <f>IF(E139&gt;=alternative_greater!$C$10,NORMDIST(E139,$B$2,SQRT($B$4),0),0)</f>
        <v>0</v>
      </c>
      <c r="H139" s="4">
        <f>IF(E139&lt;alternative_greater!$C$10,NORMDIST(E139,$B$3,SQRT($B$4),0),0)</f>
        <v>1.2865019020145077E-2</v>
      </c>
      <c r="I139" s="4">
        <f>IF(E139&gt;=alternative_greater!$C$10,NORMDIST(E139,$B$3,SQRT($B$4),0),0)</f>
        <v>0</v>
      </c>
      <c r="J139" s="4">
        <f>IF(AND(ABS(E139-alternative_greater!C$10)&lt;computations!B$7,J138=0),computations!M$6,0)</f>
        <v>0</v>
      </c>
      <c r="K139" s="4">
        <f>IF(AND(ABS(E139-B$2)&lt;computations!B$7,K138=0),computations!M$6,0)</f>
        <v>0</v>
      </c>
      <c r="L139" s="4">
        <f>IF(AND(ABS(E139-B$3)&lt;computations!B$7,L138=0),computations!M$6,0)</f>
        <v>0</v>
      </c>
      <c r="O139" s="1">
        <f t="shared" si="5"/>
        <v>45.575999999999759</v>
      </c>
      <c r="P139" s="1">
        <f>IF(O139&gt;alternative_less!C$10,NORMDIST(O139,$C$2,SQRT($C$4),0),0)</f>
        <v>0</v>
      </c>
      <c r="Q139" s="1">
        <f>IF(O139&lt;=alternative_less!C$10,NORMDIST(O139,$C$2,SQRT($C$4),0),0)</f>
        <v>1.2865019020145077E-2</v>
      </c>
      <c r="R139" s="4">
        <f>IF(O139&gt;alternative_less!C$10,NORMDIST(O139,$C$3,SQRT($C$4),0),0)</f>
        <v>0</v>
      </c>
      <c r="S139" s="4">
        <f>IF(O139&lt;=alternative_less!C$10,NORMDIST(O139,$C$3,SQRT($C$4),0),0)</f>
        <v>0.39233337475673319</v>
      </c>
      <c r="T139" s="4">
        <f>IF(AND(ABS(O139-alternative_less!C$10)&lt;computations!C$7,T138=0),computations!W$6,0)</f>
        <v>0</v>
      </c>
      <c r="U139" s="4">
        <f>IF(AND(ABS(O139-C$2)&lt;computations!C$7,U138=0),computations!W$6,0)</f>
        <v>0</v>
      </c>
      <c r="V139" s="4">
        <f>IF(AND(ABS(O139-C$3)&lt;computations!C$7,V138=0),computations!W$6,0)</f>
        <v>0</v>
      </c>
    </row>
    <row r="140" spans="5:22" x14ac:dyDescent="0.2">
      <c r="E140" s="1">
        <f t="shared" si="4"/>
        <v>45.591999999999757</v>
      </c>
      <c r="F140" s="1">
        <f>IF(E140&lt;alternative_greater!$C$10,NORMDIST(E140,$B$2,SQRT($B$4),0),0)</f>
        <v>0.39547956779809523</v>
      </c>
      <c r="G140" s="1">
        <f>IF(E140&gt;=alternative_greater!$C$10,NORMDIST(E140,$B$2,SQRT($B$4),0),0)</f>
        <v>0</v>
      </c>
      <c r="H140" s="4">
        <f>IF(E140&lt;alternative_greater!$C$10,NORMDIST(E140,$B$3,SQRT($B$4),0),0)</f>
        <v>1.3475849051175669E-2</v>
      </c>
      <c r="I140" s="4">
        <f>IF(E140&gt;=alternative_greater!$C$10,NORMDIST(E140,$B$3,SQRT($B$4),0),0)</f>
        <v>0</v>
      </c>
      <c r="J140" s="4">
        <f>IF(AND(ABS(E140-alternative_greater!C$10)&lt;computations!B$7,J139=0),computations!M$6,0)</f>
        <v>0</v>
      </c>
      <c r="K140" s="4">
        <f>IF(AND(ABS(E140-B$2)&lt;computations!B$7,K139=0),computations!M$6,0)</f>
        <v>0</v>
      </c>
      <c r="L140" s="4">
        <f>IF(AND(ABS(E140-B$3)&lt;computations!B$7,L139=0),computations!M$6,0)</f>
        <v>0</v>
      </c>
      <c r="O140" s="1">
        <f t="shared" si="5"/>
        <v>45.591999999999757</v>
      </c>
      <c r="P140" s="1">
        <f>IF(O140&gt;alternative_less!C$10,NORMDIST(O140,$C$2,SQRT($C$4),0),0)</f>
        <v>0</v>
      </c>
      <c r="Q140" s="1">
        <f>IF(O140&lt;=alternative_less!C$10,NORMDIST(O140,$C$2,SQRT($C$4),0),0)</f>
        <v>1.3475849051175669E-2</v>
      </c>
      <c r="R140" s="4">
        <f>IF(O140&gt;alternative_less!C$10,NORMDIST(O140,$C$3,SQRT($C$4),0),0)</f>
        <v>0</v>
      </c>
      <c r="S140" s="4">
        <f>IF(O140&lt;=alternative_less!C$10,NORMDIST(O140,$C$3,SQRT($C$4),0),0)</f>
        <v>0.39547956779809523</v>
      </c>
      <c r="T140" s="4">
        <f>IF(AND(ABS(O140-alternative_less!C$10)&lt;computations!C$7,T139=0),computations!W$6,0)</f>
        <v>0</v>
      </c>
      <c r="U140" s="4">
        <f>IF(AND(ABS(O140-C$2)&lt;computations!C$7,U139=0),computations!W$6,0)</f>
        <v>0</v>
      </c>
      <c r="V140" s="4">
        <f>IF(AND(ABS(O140-C$3)&lt;computations!C$7,V139=0),computations!W$6,0)</f>
        <v>0</v>
      </c>
    </row>
    <row r="141" spans="5:22" x14ac:dyDescent="0.2">
      <c r="E141" s="1">
        <f t="shared" si="4"/>
        <v>45.607999999999755</v>
      </c>
      <c r="F141" s="1">
        <f>IF(E141&lt;alternative_greater!$C$10,NORMDIST(E141,$B$2,SQRT($B$4),0),0)</f>
        <v>0.39852854396093851</v>
      </c>
      <c r="G141" s="1">
        <f>IF(E141&gt;=alternative_greater!$C$10,NORMDIST(E141,$B$2,SQRT($B$4),0),0)</f>
        <v>0</v>
      </c>
      <c r="H141" s="4">
        <f>IF(E141&lt;alternative_greater!$C$10,NORMDIST(E141,$B$3,SQRT($B$4),0),0)</f>
        <v>1.4111345569894851E-2</v>
      </c>
      <c r="I141" s="4">
        <f>IF(E141&gt;=alternative_greater!$C$10,NORMDIST(E141,$B$3,SQRT($B$4),0),0)</f>
        <v>0</v>
      </c>
      <c r="J141" s="4">
        <f>IF(AND(ABS(E141-alternative_greater!C$10)&lt;computations!B$7,J140=0),computations!M$6,0)</f>
        <v>0</v>
      </c>
      <c r="K141" s="4">
        <f>IF(AND(ABS(E141-B$2)&lt;computations!B$7,K140=0),computations!M$6,0)</f>
        <v>0</v>
      </c>
      <c r="L141" s="4">
        <f>IF(AND(ABS(E141-B$3)&lt;computations!B$7,L140=0),computations!M$6,0)</f>
        <v>0</v>
      </c>
      <c r="O141" s="1">
        <f t="shared" si="5"/>
        <v>45.607999999999755</v>
      </c>
      <c r="P141" s="1">
        <f>IF(O141&gt;alternative_less!C$10,NORMDIST(O141,$C$2,SQRT($C$4),0),0)</f>
        <v>0</v>
      </c>
      <c r="Q141" s="1">
        <f>IF(O141&lt;=alternative_less!C$10,NORMDIST(O141,$C$2,SQRT($C$4),0),0)</f>
        <v>1.4111345569894851E-2</v>
      </c>
      <c r="R141" s="4">
        <f>IF(O141&gt;alternative_less!C$10,NORMDIST(O141,$C$3,SQRT($C$4),0),0)</f>
        <v>0</v>
      </c>
      <c r="S141" s="4">
        <f>IF(O141&lt;=alternative_less!C$10,NORMDIST(O141,$C$3,SQRT($C$4),0),0)</f>
        <v>0.39852854396093851</v>
      </c>
      <c r="T141" s="4">
        <f>IF(AND(ABS(O141-alternative_less!C$10)&lt;computations!C$7,T140=0),computations!W$6,0)</f>
        <v>0</v>
      </c>
      <c r="U141" s="4">
        <f>IF(AND(ABS(O141-C$2)&lt;computations!C$7,U140=0),computations!W$6,0)</f>
        <v>0</v>
      </c>
      <c r="V141" s="4">
        <f>IF(AND(ABS(O141-C$3)&lt;computations!C$7,V140=0),computations!W$6,0)</f>
        <v>0</v>
      </c>
    </row>
    <row r="142" spans="5:22" x14ac:dyDescent="0.2">
      <c r="E142" s="1">
        <f t="shared" si="4"/>
        <v>45.623999999999754</v>
      </c>
      <c r="F142" s="1">
        <f>IF(E142&lt;alternative_greater!$C$10,NORMDIST(E142,$B$2,SQRT($B$4),0),0)</f>
        <v>0.40147767352197161</v>
      </c>
      <c r="G142" s="1">
        <f>IF(E142&gt;=alternative_greater!$C$10,NORMDIST(E142,$B$2,SQRT($B$4),0),0)</f>
        <v>0</v>
      </c>
      <c r="H142" s="4">
        <f>IF(E142&lt;alternative_greater!$C$10,NORMDIST(E142,$B$3,SQRT($B$4),0),0)</f>
        <v>1.4772272208861532E-2</v>
      </c>
      <c r="I142" s="4">
        <f>IF(E142&gt;=alternative_greater!$C$10,NORMDIST(E142,$B$3,SQRT($B$4),0),0)</f>
        <v>0</v>
      </c>
      <c r="J142" s="4">
        <f>IF(AND(ABS(E142-alternative_greater!C$10)&lt;computations!B$7,J141=0),computations!M$6,0)</f>
        <v>0</v>
      </c>
      <c r="K142" s="4">
        <f>IF(AND(ABS(E142-B$2)&lt;computations!B$7,K141=0),computations!M$6,0)</f>
        <v>0</v>
      </c>
      <c r="L142" s="4">
        <f>IF(AND(ABS(E142-B$3)&lt;computations!B$7,L141=0),computations!M$6,0)</f>
        <v>0</v>
      </c>
      <c r="O142" s="1">
        <f t="shared" si="5"/>
        <v>45.623999999999754</v>
      </c>
      <c r="P142" s="1">
        <f>IF(O142&gt;alternative_less!C$10,NORMDIST(O142,$C$2,SQRT($C$4),0),0)</f>
        <v>0</v>
      </c>
      <c r="Q142" s="1">
        <f>IF(O142&lt;=alternative_less!C$10,NORMDIST(O142,$C$2,SQRT($C$4),0),0)</f>
        <v>1.4772272208861532E-2</v>
      </c>
      <c r="R142" s="4">
        <f>IF(O142&gt;alternative_less!C$10,NORMDIST(O142,$C$3,SQRT($C$4),0),0)</f>
        <v>0</v>
      </c>
      <c r="S142" s="4">
        <f>IF(O142&lt;=alternative_less!C$10,NORMDIST(O142,$C$3,SQRT($C$4),0),0)</f>
        <v>0.40147767352197161</v>
      </c>
      <c r="T142" s="4">
        <f>IF(AND(ABS(O142-alternative_less!C$10)&lt;computations!C$7,T141=0),computations!W$6,0)</f>
        <v>0</v>
      </c>
      <c r="U142" s="4">
        <f>IF(AND(ABS(O142-C$2)&lt;computations!C$7,U141=0),computations!W$6,0)</f>
        <v>0</v>
      </c>
      <c r="V142" s="4">
        <f>IF(AND(ABS(O142-C$3)&lt;computations!C$7,V141=0),computations!W$6,0)</f>
        <v>0</v>
      </c>
    </row>
    <row r="143" spans="5:22" x14ac:dyDescent="0.2">
      <c r="E143" s="1">
        <f t="shared" si="4"/>
        <v>45.639999999999752</v>
      </c>
      <c r="F143" s="1">
        <f>IF(E143&lt;alternative_greater!$C$10,NORMDIST(E143,$B$2,SQRT($B$4),0),0)</f>
        <v>0.404324399241622</v>
      </c>
      <c r="G143" s="1">
        <f>IF(E143&gt;=alternative_greater!$C$10,NORMDIST(E143,$B$2,SQRT($B$4),0),0)</f>
        <v>0</v>
      </c>
      <c r="H143" s="4">
        <f>IF(E143&lt;alternative_greater!$C$10,NORMDIST(E143,$B$3,SQRT($B$4),0),0)</f>
        <v>1.5459404507952558E-2</v>
      </c>
      <c r="I143" s="4">
        <f>IF(E143&gt;=alternative_greater!$C$10,NORMDIST(E143,$B$3,SQRT($B$4),0),0)</f>
        <v>0</v>
      </c>
      <c r="J143" s="4">
        <f>IF(AND(ABS(E143-alternative_greater!C$10)&lt;computations!B$7,J142=0),computations!M$6,0)</f>
        <v>0</v>
      </c>
      <c r="K143" s="4">
        <f>IF(AND(ABS(E143-B$2)&lt;computations!B$7,K142=0),computations!M$6,0)</f>
        <v>0</v>
      </c>
      <c r="L143" s="4">
        <f>IF(AND(ABS(E143-B$3)&lt;computations!B$7,L142=0),computations!M$6,0)</f>
        <v>0</v>
      </c>
      <c r="O143" s="1">
        <f t="shared" si="5"/>
        <v>45.639999999999752</v>
      </c>
      <c r="P143" s="1">
        <f>IF(O143&gt;alternative_less!C$10,NORMDIST(O143,$C$2,SQRT($C$4),0),0)</f>
        <v>0</v>
      </c>
      <c r="Q143" s="1">
        <f>IF(O143&lt;=alternative_less!C$10,NORMDIST(O143,$C$2,SQRT($C$4),0),0)</f>
        <v>1.5459404507952558E-2</v>
      </c>
      <c r="R143" s="4">
        <f>IF(O143&gt;alternative_less!C$10,NORMDIST(O143,$C$3,SQRT($C$4),0),0)</f>
        <v>0</v>
      </c>
      <c r="S143" s="4">
        <f>IF(O143&lt;=alternative_less!C$10,NORMDIST(O143,$C$3,SQRT($C$4),0),0)</f>
        <v>0.404324399241622</v>
      </c>
      <c r="T143" s="4">
        <f>IF(AND(ABS(O143-alternative_less!C$10)&lt;computations!C$7,T142=0),computations!W$6,0)</f>
        <v>0</v>
      </c>
      <c r="U143" s="4">
        <f>IF(AND(ABS(O143-C$2)&lt;computations!C$7,U142=0),computations!W$6,0)</f>
        <v>0</v>
      </c>
      <c r="V143" s="4">
        <f>IF(AND(ABS(O143-C$3)&lt;computations!C$7,V142=0),computations!W$6,0)</f>
        <v>0</v>
      </c>
    </row>
    <row r="144" spans="5:22" x14ac:dyDescent="0.2">
      <c r="E144" s="1">
        <f t="shared" si="4"/>
        <v>45.65599999999975</v>
      </c>
      <c r="F144" s="1">
        <f>IF(E144&lt;alternative_greater!$C$10,NORMDIST(E144,$B$2,SQRT($B$4),0),0)</f>
        <v>0.4070662400535846</v>
      </c>
      <c r="G144" s="1">
        <f>IF(E144&gt;=alternative_greater!$C$10,NORMDIST(E144,$B$2,SQRT($B$4),0),0)</f>
        <v>0</v>
      </c>
      <c r="H144" s="4">
        <f>IF(E144&lt;alternative_greater!$C$10,NORMDIST(E144,$B$3,SQRT($B$4),0),0)</f>
        <v>1.6173529497098368E-2</v>
      </c>
      <c r="I144" s="4">
        <f>IF(E144&gt;=alternative_greater!$C$10,NORMDIST(E144,$B$3,SQRT($B$4),0),0)</f>
        <v>0</v>
      </c>
      <c r="J144" s="4">
        <f>IF(AND(ABS(E144-alternative_greater!C$10)&lt;computations!B$7,J143=0),computations!M$6,0)</f>
        <v>0</v>
      </c>
      <c r="K144" s="4">
        <f>IF(AND(ABS(E144-B$2)&lt;computations!B$7,K143=0),computations!M$6,0)</f>
        <v>0</v>
      </c>
      <c r="L144" s="4">
        <f>IF(AND(ABS(E144-B$3)&lt;computations!B$7,L143=0),computations!M$6,0)</f>
        <v>0</v>
      </c>
      <c r="O144" s="1">
        <f t="shared" si="5"/>
        <v>45.65599999999975</v>
      </c>
      <c r="P144" s="1">
        <f>IF(O144&gt;alternative_less!C$10,NORMDIST(O144,$C$2,SQRT($C$4),0),0)</f>
        <v>0</v>
      </c>
      <c r="Q144" s="1">
        <f>IF(O144&lt;=alternative_less!C$10,NORMDIST(O144,$C$2,SQRT($C$4),0),0)</f>
        <v>1.6173529497098368E-2</v>
      </c>
      <c r="R144" s="4">
        <f>IF(O144&gt;alternative_less!C$10,NORMDIST(O144,$C$3,SQRT($C$4),0),0)</f>
        <v>0</v>
      </c>
      <c r="S144" s="4">
        <f>IF(O144&lt;=alternative_less!C$10,NORMDIST(O144,$C$3,SQRT($C$4),0),0)</f>
        <v>0.4070662400535846</v>
      </c>
      <c r="T144" s="4">
        <f>IF(AND(ABS(O144-alternative_less!C$10)&lt;computations!C$7,T143=0),computations!W$6,0)</f>
        <v>0</v>
      </c>
      <c r="U144" s="4">
        <f>IF(AND(ABS(O144-C$2)&lt;computations!C$7,U143=0),computations!W$6,0)</f>
        <v>0</v>
      </c>
      <c r="V144" s="4">
        <f>IF(AND(ABS(O144-C$3)&lt;computations!C$7,V143=0),computations!W$6,0)</f>
        <v>0</v>
      </c>
    </row>
    <row r="145" spans="5:22" x14ac:dyDescent="0.2">
      <c r="E145" s="1">
        <f t="shared" si="4"/>
        <v>45.671999999999748</v>
      </c>
      <c r="F145" s="1">
        <f>IF(E145&lt;alternative_greater!$C$10,NORMDIST(E145,$B$2,SQRT($B$4),0),0)</f>
        <v>0.40970079466370624</v>
      </c>
      <c r="G145" s="1">
        <f>IF(E145&gt;=alternative_greater!$C$10,NORMDIST(E145,$B$2,SQRT($B$4),0),0)</f>
        <v>0</v>
      </c>
      <c r="H145" s="4">
        <f>IF(E145&lt;alternative_greater!$C$10,NORMDIST(E145,$B$3,SQRT($B$4),0),0)</f>
        <v>1.6915445241492941E-2</v>
      </c>
      <c r="I145" s="4">
        <f>IF(E145&gt;=alternative_greater!$C$10,NORMDIST(E145,$B$3,SQRT($B$4),0),0)</f>
        <v>0</v>
      </c>
      <c r="J145" s="4">
        <f>IF(AND(ABS(E145-alternative_greater!C$10)&lt;computations!B$7,J144=0),computations!M$6,0)</f>
        <v>0</v>
      </c>
      <c r="K145" s="4">
        <f>IF(AND(ABS(E145-B$2)&lt;computations!B$7,K144=0),computations!M$6,0)</f>
        <v>0</v>
      </c>
      <c r="L145" s="4">
        <f>IF(AND(ABS(E145-B$3)&lt;computations!B$7,L144=0),computations!M$6,0)</f>
        <v>0</v>
      </c>
      <c r="O145" s="1">
        <f t="shared" si="5"/>
        <v>45.671999999999748</v>
      </c>
      <c r="P145" s="1">
        <f>IF(O145&gt;alternative_less!C$10,NORMDIST(O145,$C$2,SQRT($C$4),0),0)</f>
        <v>0</v>
      </c>
      <c r="Q145" s="1">
        <f>IF(O145&lt;=alternative_less!C$10,NORMDIST(O145,$C$2,SQRT($C$4),0),0)</f>
        <v>1.6915445241492941E-2</v>
      </c>
      <c r="R145" s="4">
        <f>IF(O145&gt;alternative_less!C$10,NORMDIST(O145,$C$3,SQRT($C$4),0),0)</f>
        <v>0</v>
      </c>
      <c r="S145" s="4">
        <f>IF(O145&lt;=alternative_less!C$10,NORMDIST(O145,$C$3,SQRT($C$4),0),0)</f>
        <v>0.40970079466370624</v>
      </c>
      <c r="T145" s="4">
        <f>IF(AND(ABS(O145-alternative_less!C$10)&lt;computations!C$7,T144=0),computations!W$6,0)</f>
        <v>0</v>
      </c>
      <c r="U145" s="4">
        <f>IF(AND(ABS(O145-C$2)&lt;computations!C$7,U144=0),computations!W$6,0)</f>
        <v>0</v>
      </c>
      <c r="V145" s="4">
        <f>IF(AND(ABS(O145-C$3)&lt;computations!C$7,V144=0),computations!W$6,0)</f>
        <v>0</v>
      </c>
    </row>
    <row r="146" spans="5:22" x14ac:dyDescent="0.2">
      <c r="E146" s="1">
        <f t="shared" si="4"/>
        <v>45.687999999999747</v>
      </c>
      <c r="F146" s="1">
        <f>IF(E146&lt;alternative_greater!$C$10,NORMDIST(E146,$B$2,SQRT($B$4),0),0)</f>
        <v>0.41222574505090909</v>
      </c>
      <c r="G146" s="1">
        <f>IF(E146&gt;=alternative_greater!$C$10,NORMDIST(E146,$B$2,SQRT($B$4),0),0)</f>
        <v>0</v>
      </c>
      <c r="H146" s="4">
        <f>IF(E146&lt;alternative_greater!$C$10,NORMDIST(E146,$B$3,SQRT($B$4),0),0)</f>
        <v>1.7685960348389623E-2</v>
      </c>
      <c r="I146" s="4">
        <f>IF(E146&gt;=alternative_greater!$C$10,NORMDIST(E146,$B$3,SQRT($B$4),0),0)</f>
        <v>0</v>
      </c>
      <c r="J146" s="4">
        <f>IF(AND(ABS(E146-alternative_greater!C$10)&lt;computations!B$7,J145=0),computations!M$6,0)</f>
        <v>0</v>
      </c>
      <c r="K146" s="4">
        <f>IF(AND(ABS(E146-B$2)&lt;computations!B$7,K145=0),computations!M$6,0)</f>
        <v>0</v>
      </c>
      <c r="L146" s="4">
        <f>IF(AND(ABS(E146-B$3)&lt;computations!B$7,L145=0),computations!M$6,0)</f>
        <v>0</v>
      </c>
      <c r="O146" s="1">
        <f t="shared" si="5"/>
        <v>45.687999999999747</v>
      </c>
      <c r="P146" s="1">
        <f>IF(O146&gt;alternative_less!C$10,NORMDIST(O146,$C$2,SQRT($C$4),0),0)</f>
        <v>0</v>
      </c>
      <c r="Q146" s="1">
        <f>IF(O146&lt;=alternative_less!C$10,NORMDIST(O146,$C$2,SQRT($C$4),0),0)</f>
        <v>1.7685960348389623E-2</v>
      </c>
      <c r="R146" s="4">
        <f>IF(O146&gt;alternative_less!C$10,NORMDIST(O146,$C$3,SQRT($C$4),0),0)</f>
        <v>0</v>
      </c>
      <c r="S146" s="4">
        <f>IF(O146&lt;=alternative_less!C$10,NORMDIST(O146,$C$3,SQRT($C$4),0),0)</f>
        <v>0.41222574505090909</v>
      </c>
      <c r="T146" s="4">
        <f>IF(AND(ABS(O146-alternative_less!C$10)&lt;computations!C$7,T145=0),computations!W$6,0)</f>
        <v>0</v>
      </c>
      <c r="U146" s="4">
        <f>IF(AND(ABS(O146-C$2)&lt;computations!C$7,U145=0),computations!W$6,0)</f>
        <v>0</v>
      </c>
      <c r="V146" s="4">
        <f>IF(AND(ABS(O146-C$3)&lt;computations!C$7,V145=0),computations!W$6,0)</f>
        <v>0</v>
      </c>
    </row>
    <row r="147" spans="5:22" x14ac:dyDescent="0.2">
      <c r="E147" s="1">
        <f t="shared" si="4"/>
        <v>45.703999999999745</v>
      </c>
      <c r="F147" s="1">
        <f>IF(E147&lt;alternative_greater!$C$10,NORMDIST(E147,$B$2,SQRT($B$4),0),0)</f>
        <v>0.41463885986301557</v>
      </c>
      <c r="G147" s="1">
        <f>IF(E147&gt;=alternative_greater!$C$10,NORMDIST(E147,$B$2,SQRT($B$4),0),0)</f>
        <v>0</v>
      </c>
      <c r="H147" s="4">
        <f>IF(E147&lt;alternative_greater!$C$10,NORMDIST(E147,$B$3,SQRT($B$4),0),0)</f>
        <v>1.8485893434638859E-2</v>
      </c>
      <c r="I147" s="4">
        <f>IF(E147&gt;=alternative_greater!$C$10,NORMDIST(E147,$B$3,SQRT($B$4),0),0)</f>
        <v>0</v>
      </c>
      <c r="J147" s="4">
        <f>IF(AND(ABS(E147-alternative_greater!C$10)&lt;computations!B$7,J146=0),computations!M$6,0)</f>
        <v>0</v>
      </c>
      <c r="K147" s="4">
        <f>IF(AND(ABS(E147-B$2)&lt;computations!B$7,K146=0),computations!M$6,0)</f>
        <v>0</v>
      </c>
      <c r="L147" s="4">
        <f>IF(AND(ABS(E147-B$3)&lt;computations!B$7,L146=0),computations!M$6,0)</f>
        <v>0</v>
      </c>
      <c r="O147" s="1">
        <f t="shared" si="5"/>
        <v>45.703999999999745</v>
      </c>
      <c r="P147" s="1">
        <f>IF(O147&gt;alternative_less!C$10,NORMDIST(O147,$C$2,SQRT($C$4),0),0)</f>
        <v>0</v>
      </c>
      <c r="Q147" s="1">
        <f>IF(O147&lt;=alternative_less!C$10,NORMDIST(O147,$C$2,SQRT($C$4),0),0)</f>
        <v>1.8485893434638859E-2</v>
      </c>
      <c r="R147" s="4">
        <f>IF(O147&gt;alternative_less!C$10,NORMDIST(O147,$C$3,SQRT($C$4),0),0)</f>
        <v>0</v>
      </c>
      <c r="S147" s="4">
        <f>IF(O147&lt;=alternative_less!C$10,NORMDIST(O147,$C$3,SQRT($C$4),0),0)</f>
        <v>0.41463885986301557</v>
      </c>
      <c r="T147" s="4">
        <f>IF(AND(ABS(O147-alternative_less!C$10)&lt;computations!C$7,T146=0),computations!W$6,0)</f>
        <v>0</v>
      </c>
      <c r="U147" s="4">
        <f>IF(AND(ABS(O147-C$2)&lt;computations!C$7,U146=0),computations!W$6,0)</f>
        <v>0</v>
      </c>
      <c r="V147" s="4">
        <f>IF(AND(ABS(O147-C$3)&lt;computations!C$7,V146=0),computations!W$6,0)</f>
        <v>0</v>
      </c>
    </row>
    <row r="148" spans="5:22" x14ac:dyDescent="0.2">
      <c r="E148" s="1">
        <f t="shared" si="4"/>
        <v>45.719999999999743</v>
      </c>
      <c r="F148" s="1">
        <f>IF(E148&lt;alternative_greater!$C$10,NORMDIST(E148,$B$2,SQRT($B$4),0),0)</f>
        <v>0.41693799770051759</v>
      </c>
      <c r="G148" s="1">
        <f>IF(E148&gt;=alternative_greater!$C$10,NORMDIST(E148,$B$2,SQRT($B$4),0),0)</f>
        <v>0</v>
      </c>
      <c r="H148" s="4">
        <f>IF(E148&lt;alternative_greater!$C$10,NORMDIST(E148,$B$3,SQRT($B$4),0),0)</f>
        <v>1.9316072554170012E-2</v>
      </c>
      <c r="I148" s="4">
        <f>IF(E148&gt;=alternative_greater!$C$10,NORMDIST(E148,$B$3,SQRT($B$4),0),0)</f>
        <v>0</v>
      </c>
      <c r="J148" s="4">
        <f>IF(AND(ABS(E148-alternative_greater!C$10)&lt;computations!B$7,J147=0),computations!M$6,0)</f>
        <v>0</v>
      </c>
      <c r="K148" s="4">
        <f>IF(AND(ABS(E148-B$2)&lt;computations!B$7,K147=0),computations!M$6,0)</f>
        <v>0</v>
      </c>
      <c r="L148" s="4">
        <f>IF(AND(ABS(E148-B$3)&lt;computations!B$7,L147=0),computations!M$6,0)</f>
        <v>0</v>
      </c>
      <c r="O148" s="1">
        <f t="shared" si="5"/>
        <v>45.719999999999743</v>
      </c>
      <c r="P148" s="1">
        <f>IF(O148&gt;alternative_less!C$10,NORMDIST(O148,$C$2,SQRT($C$4),0),0)</f>
        <v>0</v>
      </c>
      <c r="Q148" s="1">
        <f>IF(O148&lt;=alternative_less!C$10,NORMDIST(O148,$C$2,SQRT($C$4),0),0)</f>
        <v>1.9316072554170012E-2</v>
      </c>
      <c r="R148" s="4">
        <f>IF(O148&gt;alternative_less!C$10,NORMDIST(O148,$C$3,SQRT($C$4),0),0)</f>
        <v>0</v>
      </c>
      <c r="S148" s="4">
        <f>IF(O148&lt;=alternative_less!C$10,NORMDIST(O148,$C$3,SQRT($C$4),0),0)</f>
        <v>0.41693799770051759</v>
      </c>
      <c r="T148" s="4">
        <f>IF(AND(ABS(O148-alternative_less!C$10)&lt;computations!C$7,T147=0),computations!W$6,0)</f>
        <v>0</v>
      </c>
      <c r="U148" s="4">
        <f>IF(AND(ABS(O148-C$2)&lt;computations!C$7,U147=0),computations!W$6,0)</f>
        <v>0</v>
      </c>
      <c r="V148" s="4">
        <f>IF(AND(ABS(O148-C$3)&lt;computations!C$7,V147=0),computations!W$6,0)</f>
        <v>0</v>
      </c>
    </row>
    <row r="149" spans="5:22" x14ac:dyDescent="0.2">
      <c r="E149" s="1">
        <f t="shared" si="4"/>
        <v>45.735999999999741</v>
      </c>
      <c r="F149" s="1">
        <f>IF(E149&lt;alternative_greater!$C$10,NORMDIST(E149,$B$2,SQRT($B$4),0),0)</f>
        <v>0.41912111028153121</v>
      </c>
      <c r="G149" s="1">
        <f>IF(E149&gt;=alternative_greater!$C$10,NORMDIST(E149,$B$2,SQRT($B$4),0),0)</f>
        <v>0</v>
      </c>
      <c r="H149" s="4">
        <f>IF(E149&lt;alternative_greater!$C$10,NORMDIST(E149,$B$3,SQRT($B$4),0),0)</f>
        <v>2.0177334584672448E-2</v>
      </c>
      <c r="I149" s="4">
        <f>IF(E149&gt;=alternative_greater!$C$10,NORMDIST(E149,$B$3,SQRT($B$4),0),0)</f>
        <v>0</v>
      </c>
      <c r="J149" s="4">
        <f>IF(AND(ABS(E149-alternative_greater!C$10)&lt;computations!B$7,J148=0),computations!M$6,0)</f>
        <v>0</v>
      </c>
      <c r="K149" s="4">
        <f>IF(AND(ABS(E149-B$2)&lt;computations!B$7,K148=0),computations!M$6,0)</f>
        <v>0</v>
      </c>
      <c r="L149" s="4">
        <f>IF(AND(ABS(E149-B$3)&lt;computations!B$7,L148=0),computations!M$6,0)</f>
        <v>0</v>
      </c>
      <c r="O149" s="1">
        <f t="shared" si="5"/>
        <v>45.735999999999741</v>
      </c>
      <c r="P149" s="1">
        <f>IF(O149&gt;alternative_less!C$10,NORMDIST(O149,$C$2,SQRT($C$4),0),0)</f>
        <v>0</v>
      </c>
      <c r="Q149" s="1">
        <f>IF(O149&lt;=alternative_less!C$10,NORMDIST(O149,$C$2,SQRT($C$4),0),0)</f>
        <v>2.0177334584672448E-2</v>
      </c>
      <c r="R149" s="4">
        <f>IF(O149&gt;alternative_less!C$10,NORMDIST(O149,$C$3,SQRT($C$4),0),0)</f>
        <v>0</v>
      </c>
      <c r="S149" s="4">
        <f>IF(O149&lt;=alternative_less!C$10,NORMDIST(O149,$C$3,SQRT($C$4),0),0)</f>
        <v>0.41912111028153121</v>
      </c>
      <c r="T149" s="4">
        <f>IF(AND(ABS(O149-alternative_less!C$10)&lt;computations!C$7,T148=0),computations!W$6,0)</f>
        <v>0</v>
      </c>
      <c r="U149" s="4">
        <f>IF(AND(ABS(O149-C$2)&lt;computations!C$7,U148=0),computations!W$6,0)</f>
        <v>0</v>
      </c>
      <c r="V149" s="4">
        <f>IF(AND(ABS(O149-C$3)&lt;computations!C$7,V148=0),computations!W$6,0)</f>
        <v>0</v>
      </c>
    </row>
    <row r="150" spans="5:22" x14ac:dyDescent="0.2">
      <c r="E150" s="1">
        <f t="shared" si="4"/>
        <v>45.75199999999974</v>
      </c>
      <c r="F150" s="1">
        <f>IF(E150&lt;alternative_greater!$C$10,NORMDIST(E150,$B$2,SQRT($B$4),0),0)</f>
        <v>0.42118624548139139</v>
      </c>
      <c r="G150" s="1">
        <f>IF(E150&gt;=alternative_greater!$C$10,NORMDIST(E150,$B$2,SQRT($B$4),0),0)</f>
        <v>0</v>
      </c>
      <c r="H150" s="4">
        <f>IF(E150&lt;alternative_greater!$C$10,NORMDIST(E150,$B$3,SQRT($B$4),0),0)</f>
        <v>2.1070524572785465E-2</v>
      </c>
      <c r="I150" s="4">
        <f>IF(E150&gt;=alternative_greater!$C$10,NORMDIST(E150,$B$3,SQRT($B$4),0),0)</f>
        <v>0</v>
      </c>
      <c r="J150" s="4">
        <f>IF(AND(ABS(E150-alternative_greater!C$10)&lt;computations!B$7,J149=0),computations!M$6,0)</f>
        <v>0</v>
      </c>
      <c r="K150" s="4">
        <f>IF(AND(ABS(E150-B$2)&lt;computations!B$7,K149=0),computations!M$6,0)</f>
        <v>0</v>
      </c>
      <c r="L150" s="4">
        <f>IF(AND(ABS(E150-B$3)&lt;computations!B$7,L149=0),computations!M$6,0)</f>
        <v>0</v>
      </c>
      <c r="O150" s="1">
        <f t="shared" si="5"/>
        <v>45.75199999999974</v>
      </c>
      <c r="P150" s="1">
        <f>IF(O150&gt;alternative_less!C$10,NORMDIST(O150,$C$2,SQRT($C$4),0),0)</f>
        <v>0</v>
      </c>
      <c r="Q150" s="1">
        <f>IF(O150&lt;=alternative_less!C$10,NORMDIST(O150,$C$2,SQRT($C$4),0),0)</f>
        <v>2.1070524572785465E-2</v>
      </c>
      <c r="R150" s="4">
        <f>IF(O150&gt;alternative_less!C$10,NORMDIST(O150,$C$3,SQRT($C$4),0),0)</f>
        <v>0</v>
      </c>
      <c r="S150" s="4">
        <f>IF(O150&lt;=alternative_less!C$10,NORMDIST(O150,$C$3,SQRT($C$4),0),0)</f>
        <v>0.42118624548139139</v>
      </c>
      <c r="T150" s="4">
        <f>IF(AND(ABS(O150-alternative_less!C$10)&lt;computations!C$7,T149=0),computations!W$6,0)</f>
        <v>0</v>
      </c>
      <c r="U150" s="4">
        <f>IF(AND(ABS(O150-C$2)&lt;computations!C$7,U149=0),computations!W$6,0)</f>
        <v>0</v>
      </c>
      <c r="V150" s="4">
        <f>IF(AND(ABS(O150-C$3)&lt;computations!C$7,V149=0),computations!W$6,0)</f>
        <v>0</v>
      </c>
    </row>
    <row r="151" spans="5:22" x14ac:dyDescent="0.2">
      <c r="E151" s="1">
        <f t="shared" si="4"/>
        <v>45.767999999999738</v>
      </c>
      <c r="F151" s="1">
        <f>IF(E151&lt;alternative_greater!$C$10,NORMDIST(E151,$B$2,SQRT($B$4),0),0)</f>
        <v>0.42313155024057564</v>
      </c>
      <c r="G151" s="1">
        <f>IF(E151&gt;=alternative_greater!$C$10,NORMDIST(E151,$B$2,SQRT($B$4),0),0)</f>
        <v>0</v>
      </c>
      <c r="H151" s="4">
        <f>IF(E151&lt;alternative_greater!$C$10,NORMDIST(E151,$B$3,SQRT($B$4),0),0)</f>
        <v>2.1996495037168173E-2</v>
      </c>
      <c r="I151" s="4">
        <f>IF(E151&gt;=alternative_greater!$C$10,NORMDIST(E151,$B$3,SQRT($B$4),0),0)</f>
        <v>0</v>
      </c>
      <c r="J151" s="4">
        <f>IF(AND(ABS(E151-alternative_greater!C$10)&lt;computations!B$7,J150=0),computations!M$6,0)</f>
        <v>0</v>
      </c>
      <c r="K151" s="4">
        <f>IF(AND(ABS(E151-B$2)&lt;computations!B$7,K150=0),computations!M$6,0)</f>
        <v>0</v>
      </c>
      <c r="L151" s="4">
        <f>IF(AND(ABS(E151-B$3)&lt;computations!B$7,L150=0),computations!M$6,0)</f>
        <v>0</v>
      </c>
      <c r="O151" s="1">
        <f t="shared" si="5"/>
        <v>45.767999999999738</v>
      </c>
      <c r="P151" s="1">
        <f>IF(O151&gt;alternative_less!C$10,NORMDIST(O151,$C$2,SQRT($C$4),0),0)</f>
        <v>0</v>
      </c>
      <c r="Q151" s="1">
        <f>IF(O151&lt;=alternative_less!C$10,NORMDIST(O151,$C$2,SQRT($C$4),0),0)</f>
        <v>2.1996495037168173E-2</v>
      </c>
      <c r="R151" s="4">
        <f>IF(O151&gt;alternative_less!C$10,NORMDIST(O151,$C$3,SQRT($C$4),0),0)</f>
        <v>0</v>
      </c>
      <c r="S151" s="4">
        <f>IF(O151&lt;=alternative_less!C$10,NORMDIST(O151,$C$3,SQRT($C$4),0),0)</f>
        <v>0.42313155024057564</v>
      </c>
      <c r="T151" s="4">
        <f>IF(AND(ABS(O151-alternative_less!C$10)&lt;computations!C$7,T150=0),computations!W$6,0)</f>
        <v>0</v>
      </c>
      <c r="U151" s="4">
        <f>IF(AND(ABS(O151-C$2)&lt;computations!C$7,U150=0),computations!W$6,0)</f>
        <v>0</v>
      </c>
      <c r="V151" s="4">
        <f>IF(AND(ABS(O151-C$3)&lt;computations!C$7,V150=0),computations!W$6,0)</f>
        <v>0</v>
      </c>
    </row>
    <row r="152" spans="5:22" x14ac:dyDescent="0.2">
      <c r="E152" s="1">
        <f t="shared" si="4"/>
        <v>45.783999999999736</v>
      </c>
      <c r="F152" s="1">
        <f>IF(E152&lt;alternative_greater!$C$10,NORMDIST(E152,$B$2,SQRT($B$4),0),0)</f>
        <v>0.42495527333489608</v>
      </c>
      <c r="G152" s="1">
        <f>IF(E152&gt;=alternative_greater!$C$10,NORMDIST(E152,$B$2,SQRT($B$4),0),0)</f>
        <v>0</v>
      </c>
      <c r="H152" s="4">
        <f>IF(E152&lt;alternative_greater!$C$10,NORMDIST(E152,$B$3,SQRT($B$4),0),0)</f>
        <v>2.2956105228883722E-2</v>
      </c>
      <c r="I152" s="4">
        <f>IF(E152&gt;=alternative_greater!$C$10,NORMDIST(E152,$B$3,SQRT($B$4),0),0)</f>
        <v>0</v>
      </c>
      <c r="J152" s="4">
        <f>IF(AND(ABS(E152-alternative_greater!C$10)&lt;computations!B$7,J151=0),computations!M$6,0)</f>
        <v>0</v>
      </c>
      <c r="K152" s="4">
        <f>IF(AND(ABS(E152-B$2)&lt;computations!B$7,K151=0),computations!M$6,0)</f>
        <v>0</v>
      </c>
      <c r="L152" s="4">
        <f>IF(AND(ABS(E152-B$3)&lt;computations!B$7,L151=0),computations!M$6,0)</f>
        <v>0</v>
      </c>
      <c r="O152" s="1">
        <f t="shared" si="5"/>
        <v>45.783999999999736</v>
      </c>
      <c r="P152" s="1">
        <f>IF(O152&gt;alternative_less!C$10,NORMDIST(O152,$C$2,SQRT($C$4),0),0)</f>
        <v>0</v>
      </c>
      <c r="Q152" s="1">
        <f>IF(O152&lt;=alternative_less!C$10,NORMDIST(O152,$C$2,SQRT($C$4),0),0)</f>
        <v>2.2956105228883722E-2</v>
      </c>
      <c r="R152" s="4">
        <f>IF(O152&gt;alternative_less!C$10,NORMDIST(O152,$C$3,SQRT($C$4),0),0)</f>
        <v>0</v>
      </c>
      <c r="S152" s="4">
        <f>IF(O152&lt;=alternative_less!C$10,NORMDIST(O152,$C$3,SQRT($C$4),0),0)</f>
        <v>0.42495527333489608</v>
      </c>
      <c r="T152" s="4">
        <f>IF(AND(ABS(O152-alternative_less!C$10)&lt;computations!C$7,T151=0),computations!W$6,0)</f>
        <v>0</v>
      </c>
      <c r="U152" s="4">
        <f>IF(AND(ABS(O152-C$2)&lt;computations!C$7,U151=0),computations!W$6,0)</f>
        <v>0</v>
      </c>
      <c r="V152" s="4">
        <f>IF(AND(ABS(O152-C$3)&lt;computations!C$7,V151=0),computations!W$6,0)</f>
        <v>0</v>
      </c>
    </row>
    <row r="153" spans="5:22" x14ac:dyDescent="0.2">
      <c r="E153" s="1">
        <f t="shared" si="4"/>
        <v>45.799999999999734</v>
      </c>
      <c r="F153" s="1">
        <f>IF(E153&lt;alternative_greater!$C$10,NORMDIST(E153,$B$2,SQRT($B$4),0),0)</f>
        <v>0.42665576800216393</v>
      </c>
      <c r="G153" s="1">
        <f>IF(E153&gt;=alternative_greater!$C$10,NORMDIST(E153,$B$2,SQRT($B$4),0),0)</f>
        <v>0</v>
      </c>
      <c r="H153" s="4">
        <f>IF(E153&lt;alternative_greater!$C$10,NORMDIST(E153,$B$3,SQRT($B$4),0),0)</f>
        <v>2.3950220348601375E-2</v>
      </c>
      <c r="I153" s="4">
        <f>IF(E153&gt;=alternative_greater!$C$10,NORMDIST(E153,$B$3,SQRT($B$4),0),0)</f>
        <v>0</v>
      </c>
      <c r="J153" s="4">
        <f>IF(AND(ABS(E153-alternative_greater!C$10)&lt;computations!B$7,J152=0),computations!M$6,0)</f>
        <v>0</v>
      </c>
      <c r="K153" s="4">
        <f>IF(AND(ABS(E153-B$2)&lt;computations!B$7,K152=0),computations!M$6,0)</f>
        <v>0</v>
      </c>
      <c r="L153" s="4">
        <f>IF(AND(ABS(E153-B$3)&lt;computations!B$7,L152=0),computations!M$6,0)</f>
        <v>0</v>
      </c>
      <c r="O153" s="1">
        <f t="shared" si="5"/>
        <v>45.799999999999734</v>
      </c>
      <c r="P153" s="1">
        <f>IF(O153&gt;alternative_less!C$10,NORMDIST(O153,$C$2,SQRT($C$4),0),0)</f>
        <v>0</v>
      </c>
      <c r="Q153" s="1">
        <f>IF(O153&lt;=alternative_less!C$10,NORMDIST(O153,$C$2,SQRT($C$4),0),0)</f>
        <v>2.3950220348601375E-2</v>
      </c>
      <c r="R153" s="4">
        <f>IF(O153&gt;alternative_less!C$10,NORMDIST(O153,$C$3,SQRT($C$4),0),0)</f>
        <v>0</v>
      </c>
      <c r="S153" s="4">
        <f>IF(O153&lt;=alternative_less!C$10,NORMDIST(O153,$C$3,SQRT($C$4),0),0)</f>
        <v>0.42665576800216393</v>
      </c>
      <c r="T153" s="4">
        <f>IF(AND(ABS(O153-alternative_less!C$10)&lt;computations!C$7,T152=0),computations!W$6,0)</f>
        <v>0</v>
      </c>
      <c r="U153" s="4">
        <f>IF(AND(ABS(O153-C$2)&lt;computations!C$7,U152=0),computations!W$6,0)</f>
        <v>0</v>
      </c>
      <c r="V153" s="4">
        <f>IF(AND(ABS(O153-C$3)&lt;computations!C$7,V152=0),computations!W$6,0)</f>
        <v>0</v>
      </c>
    </row>
    <row r="154" spans="5:22" x14ac:dyDescent="0.2">
      <c r="E154" s="1">
        <f t="shared" si="4"/>
        <v>45.815999999999732</v>
      </c>
      <c r="F154" s="1">
        <f>IF(E154&lt;alternative_greater!$C$10,NORMDIST(E154,$B$2,SQRT($B$4),0),0)</f>
        <v>0.42823149441981206</v>
      </c>
      <c r="G154" s="1">
        <f>IF(E154&gt;=alternative_greater!$C$10,NORMDIST(E154,$B$2,SQRT($B$4),0),0)</f>
        <v>0</v>
      </c>
      <c r="H154" s="4">
        <f>IF(E154&lt;alternative_greater!$C$10,NORMDIST(E154,$B$3,SQRT($B$4),0),0)</f>
        <v>2.4979710720193216E-2</v>
      </c>
      <c r="I154" s="4">
        <f>IF(E154&gt;=alternative_greater!$C$10,NORMDIST(E154,$B$3,SQRT($B$4),0),0)</f>
        <v>0</v>
      </c>
      <c r="J154" s="4">
        <f>IF(AND(ABS(E154-alternative_greater!C$10)&lt;computations!B$7,J153=0),computations!M$6,0)</f>
        <v>0</v>
      </c>
      <c r="K154" s="4">
        <f>IF(AND(ABS(E154-B$2)&lt;computations!B$7,K153=0),computations!M$6,0)</f>
        <v>0</v>
      </c>
      <c r="L154" s="4">
        <f>IF(AND(ABS(E154-B$3)&lt;computations!B$7,L153=0),computations!M$6,0)</f>
        <v>0</v>
      </c>
      <c r="O154" s="1">
        <f t="shared" si="5"/>
        <v>45.815999999999732</v>
      </c>
      <c r="P154" s="1">
        <f>IF(O154&gt;alternative_less!C$10,NORMDIST(O154,$C$2,SQRT($C$4),0),0)</f>
        <v>0</v>
      </c>
      <c r="Q154" s="1">
        <f>IF(O154&lt;=alternative_less!C$10,NORMDIST(O154,$C$2,SQRT($C$4),0),0)</f>
        <v>2.4979710720193216E-2</v>
      </c>
      <c r="R154" s="4">
        <f>IF(O154&gt;alternative_less!C$10,NORMDIST(O154,$C$3,SQRT($C$4),0),0)</f>
        <v>0</v>
      </c>
      <c r="S154" s="4">
        <f>IF(O154&lt;=alternative_less!C$10,NORMDIST(O154,$C$3,SQRT($C$4),0),0)</f>
        <v>0.42823149441981206</v>
      </c>
      <c r="T154" s="4">
        <f>IF(AND(ABS(O154-alternative_less!C$10)&lt;computations!C$7,T153=0),computations!W$6,0)</f>
        <v>0</v>
      </c>
      <c r="U154" s="4">
        <f>IF(AND(ABS(O154-C$2)&lt;computations!C$7,U153=0),computations!W$6,0)</f>
        <v>0</v>
      </c>
      <c r="V154" s="4">
        <f>IF(AND(ABS(O154-C$3)&lt;computations!C$7,V153=0),computations!W$6,0)</f>
        <v>0</v>
      </c>
    </row>
    <row r="155" spans="5:22" x14ac:dyDescent="0.2">
      <c r="E155" s="1">
        <f t="shared" si="4"/>
        <v>45.831999999999731</v>
      </c>
      <c r="F155" s="1">
        <f>IF(E155&lt;alternative_greater!$C$10,NORMDIST(E155,$B$2,SQRT($B$4),0),0)</f>
        <v>0.4296810220282597</v>
      </c>
      <c r="G155" s="1">
        <f>IF(E155&gt;=alternative_greater!$C$10,NORMDIST(E155,$B$2,SQRT($B$4),0),0)</f>
        <v>0</v>
      </c>
      <c r="H155" s="4">
        <f>IF(E155&lt;alternative_greater!$C$10,NORMDIST(E155,$B$3,SQRT($B$4),0),0)</f>
        <v>2.604545092037857E-2</v>
      </c>
      <c r="I155" s="4">
        <f>IF(E155&gt;=alternative_greater!$C$10,NORMDIST(E155,$B$3,SQRT($B$4),0),0)</f>
        <v>0</v>
      </c>
      <c r="J155" s="4">
        <f>IF(AND(ABS(E155-alternative_greater!C$10)&lt;computations!B$7,J154=0),computations!M$6,0)</f>
        <v>0</v>
      </c>
      <c r="K155" s="4">
        <f>IF(AND(ABS(E155-B$2)&lt;computations!B$7,K154=0),computations!M$6,0)</f>
        <v>0</v>
      </c>
      <c r="L155" s="4">
        <f>IF(AND(ABS(E155-B$3)&lt;computations!B$7,L154=0),computations!M$6,0)</f>
        <v>0</v>
      </c>
      <c r="O155" s="1">
        <f t="shared" si="5"/>
        <v>45.831999999999731</v>
      </c>
      <c r="P155" s="1">
        <f>IF(O155&gt;alternative_less!C$10,NORMDIST(O155,$C$2,SQRT($C$4),0),0)</f>
        <v>0</v>
      </c>
      <c r="Q155" s="1">
        <f>IF(O155&lt;=alternative_less!C$10,NORMDIST(O155,$C$2,SQRT($C$4),0),0)</f>
        <v>2.604545092037857E-2</v>
      </c>
      <c r="R155" s="4">
        <f>IF(O155&gt;alternative_less!C$10,NORMDIST(O155,$C$3,SQRT($C$4),0),0)</f>
        <v>0</v>
      </c>
      <c r="S155" s="4">
        <f>IF(O155&lt;=alternative_less!C$10,NORMDIST(O155,$C$3,SQRT($C$4),0),0)</f>
        <v>0.4296810220282597</v>
      </c>
      <c r="T155" s="4">
        <f>IF(AND(ABS(O155-alternative_less!C$10)&lt;computations!C$7,T154=0),computations!W$6,0)</f>
        <v>0</v>
      </c>
      <c r="U155" s="4">
        <f>IF(AND(ABS(O155-C$2)&lt;computations!C$7,U154=0),computations!W$6,0)</f>
        <v>0</v>
      </c>
      <c r="V155" s="4">
        <f>IF(AND(ABS(O155-C$3)&lt;computations!C$7,V154=0),computations!W$6,0)</f>
        <v>0</v>
      </c>
    </row>
    <row r="156" spans="5:22" x14ac:dyDescent="0.2">
      <c r="E156" s="1">
        <f t="shared" si="4"/>
        <v>45.847999999999729</v>
      </c>
      <c r="F156" s="1">
        <f>IF(E156&lt;alternative_greater!$C$10,NORMDIST(E156,$B$2,SQRT($B$4),0),0)</f>
        <v>0.43100303169511028</v>
      </c>
      <c r="G156" s="1">
        <f>IF(E156&gt;=alternative_greater!$C$10,NORMDIST(E156,$B$2,SQRT($B$4),0),0)</f>
        <v>0</v>
      </c>
      <c r="H156" s="4">
        <f>IF(E156&lt;alternative_greater!$C$10,NORMDIST(E156,$B$3,SQRT($B$4),0),0)</f>
        <v>2.7148318864151966E-2</v>
      </c>
      <c r="I156" s="4">
        <f>IF(E156&gt;=alternative_greater!$C$10,NORMDIST(E156,$B$3,SQRT($B$4),0),0)</f>
        <v>0</v>
      </c>
      <c r="J156" s="4">
        <f>IF(AND(ABS(E156-alternative_greater!C$10)&lt;computations!B$7,J155=0),computations!M$6,0)</f>
        <v>0</v>
      </c>
      <c r="K156" s="4">
        <f>IF(AND(ABS(E156-B$2)&lt;computations!B$7,K155=0),computations!M$6,0)</f>
        <v>0</v>
      </c>
      <c r="L156" s="4">
        <f>IF(AND(ABS(E156-B$3)&lt;computations!B$7,L155=0),computations!M$6,0)</f>
        <v>0</v>
      </c>
      <c r="O156" s="1">
        <f t="shared" si="5"/>
        <v>45.847999999999729</v>
      </c>
      <c r="P156" s="1">
        <f>IF(O156&gt;alternative_less!C$10,NORMDIST(O156,$C$2,SQRT($C$4),0),0)</f>
        <v>0</v>
      </c>
      <c r="Q156" s="1">
        <f>IF(O156&lt;=alternative_less!C$10,NORMDIST(O156,$C$2,SQRT($C$4),0),0)</f>
        <v>2.7148318864151966E-2</v>
      </c>
      <c r="R156" s="4">
        <f>IF(O156&gt;alternative_less!C$10,NORMDIST(O156,$C$3,SQRT($C$4),0),0)</f>
        <v>0</v>
      </c>
      <c r="S156" s="4">
        <f>IF(O156&lt;=alternative_less!C$10,NORMDIST(O156,$C$3,SQRT($C$4),0),0)</f>
        <v>0.43100303169511028</v>
      </c>
      <c r="T156" s="4">
        <f>IF(AND(ABS(O156-alternative_less!C$10)&lt;computations!C$7,T155=0),computations!W$6,0)</f>
        <v>0</v>
      </c>
      <c r="U156" s="4">
        <f>IF(AND(ABS(O156-C$2)&lt;computations!C$7,U155=0),computations!W$6,0)</f>
        <v>0</v>
      </c>
      <c r="V156" s="4">
        <f>IF(AND(ABS(O156-C$3)&lt;computations!C$7,V155=0),computations!W$6,0)</f>
        <v>0</v>
      </c>
    </row>
    <row r="157" spans="5:22" x14ac:dyDescent="0.2">
      <c r="E157" s="1">
        <f t="shared" si="4"/>
        <v>45.863999999999727</v>
      </c>
      <c r="F157" s="1">
        <f>IF(E157&lt;alternative_greater!$C$10,NORMDIST(E157,$B$2,SQRT($B$4),0),0)</f>
        <v>0.43219631771560291</v>
      </c>
      <c r="G157" s="1">
        <f>IF(E157&gt;=alternative_greater!$C$10,NORMDIST(E157,$B$2,SQRT($B$4),0),0)</f>
        <v>0</v>
      </c>
      <c r="H157" s="4">
        <f>IF(E157&lt;alternative_greater!$C$10,NORMDIST(E157,$B$3,SQRT($B$4),0),0)</f>
        <v>2.8289194845814797E-2</v>
      </c>
      <c r="I157" s="4">
        <f>IF(E157&gt;=alternative_greater!$C$10,NORMDIST(E157,$B$3,SQRT($B$4),0),0)</f>
        <v>0</v>
      </c>
      <c r="J157" s="4">
        <f>IF(AND(ABS(E157-alternative_greater!C$10)&lt;computations!B$7,J156=0),computations!M$6,0)</f>
        <v>0</v>
      </c>
      <c r="K157" s="4">
        <f>IF(AND(ABS(E157-B$2)&lt;computations!B$7,K156=0),computations!M$6,0)</f>
        <v>0</v>
      </c>
      <c r="L157" s="4">
        <f>IF(AND(ABS(E157-B$3)&lt;computations!B$7,L156=0),computations!M$6,0)</f>
        <v>0</v>
      </c>
      <c r="O157" s="1">
        <f t="shared" si="5"/>
        <v>45.863999999999727</v>
      </c>
      <c r="P157" s="1">
        <f>IF(O157&gt;alternative_less!C$10,NORMDIST(O157,$C$2,SQRT($C$4),0),0)</f>
        <v>0</v>
      </c>
      <c r="Q157" s="1">
        <f>IF(O157&lt;=alternative_less!C$10,NORMDIST(O157,$C$2,SQRT($C$4),0),0)</f>
        <v>2.8289194845814797E-2</v>
      </c>
      <c r="R157" s="4">
        <f>IF(O157&gt;alternative_less!C$10,NORMDIST(O157,$C$3,SQRT($C$4),0),0)</f>
        <v>0</v>
      </c>
      <c r="S157" s="4">
        <f>IF(O157&lt;=alternative_less!C$10,NORMDIST(O157,$C$3,SQRT($C$4),0),0)</f>
        <v>0.43219631771560291</v>
      </c>
      <c r="T157" s="4">
        <f>IF(AND(ABS(O157-alternative_less!C$10)&lt;computations!C$7,T156=0),computations!W$6,0)</f>
        <v>0</v>
      </c>
      <c r="U157" s="4">
        <f>IF(AND(ABS(O157-C$2)&lt;computations!C$7,U156=0),computations!W$6,0)</f>
        <v>0</v>
      </c>
      <c r="V157" s="4">
        <f>IF(AND(ABS(O157-C$3)&lt;computations!C$7,V156=0),computations!W$6,0)</f>
        <v>0</v>
      </c>
    </row>
    <row r="158" spans="5:22" x14ac:dyDescent="0.2">
      <c r="E158" s="1">
        <f t="shared" si="4"/>
        <v>45.879999999999725</v>
      </c>
      <c r="F158" s="1">
        <f>IF(E158&lt;alternative_greater!$C$10,NORMDIST(E158,$B$2,SQRT($B$4),0),0)</f>
        <v>0.4332597896450669</v>
      </c>
      <c r="G158" s="1">
        <f>IF(E158&gt;=alternative_greater!$C$10,NORMDIST(E158,$B$2,SQRT($B$4),0),0)</f>
        <v>0</v>
      </c>
      <c r="H158" s="4">
        <f>IF(E158&lt;alternative_greater!$C$10,NORMDIST(E158,$B$3,SQRT($B$4),0),0)</f>
        <v>2.9468960535521813E-2</v>
      </c>
      <c r="I158" s="4">
        <f>IF(E158&gt;=alternative_greater!$C$10,NORMDIST(E158,$B$3,SQRT($B$4),0),0)</f>
        <v>0</v>
      </c>
      <c r="J158" s="4">
        <f>IF(AND(ABS(E158-alternative_greater!C$10)&lt;computations!B$7,J157=0),computations!M$6,0)</f>
        <v>0</v>
      </c>
      <c r="K158" s="4">
        <f>IF(AND(ABS(E158-B$2)&lt;computations!B$7,K157=0),computations!M$6,0)</f>
        <v>0</v>
      </c>
      <c r="L158" s="4">
        <f>IF(AND(ABS(E158-B$3)&lt;computations!B$7,L157=0),computations!M$6,0)</f>
        <v>0</v>
      </c>
      <c r="O158" s="1">
        <f t="shared" si="5"/>
        <v>45.879999999999725</v>
      </c>
      <c r="P158" s="1">
        <f>IF(O158&gt;alternative_less!C$10,NORMDIST(O158,$C$2,SQRT($C$4),0),0)</f>
        <v>0</v>
      </c>
      <c r="Q158" s="1">
        <f>IF(O158&lt;=alternative_less!C$10,NORMDIST(O158,$C$2,SQRT($C$4),0),0)</f>
        <v>2.9468960535521813E-2</v>
      </c>
      <c r="R158" s="4">
        <f>IF(O158&gt;alternative_less!C$10,NORMDIST(O158,$C$3,SQRT($C$4),0),0)</f>
        <v>0</v>
      </c>
      <c r="S158" s="4">
        <f>IF(O158&lt;=alternative_less!C$10,NORMDIST(O158,$C$3,SQRT($C$4),0),0)</f>
        <v>0.4332597896450669</v>
      </c>
      <c r="T158" s="4">
        <f>IF(AND(ABS(O158-alternative_less!C$10)&lt;computations!C$7,T157=0),computations!W$6,0)</f>
        <v>0</v>
      </c>
      <c r="U158" s="4">
        <f>IF(AND(ABS(O158-C$2)&lt;computations!C$7,U157=0),computations!W$6,0)</f>
        <v>0</v>
      </c>
      <c r="V158" s="4">
        <f>IF(AND(ABS(O158-C$3)&lt;computations!C$7,V157=0),computations!W$6,0)</f>
        <v>0</v>
      </c>
    </row>
    <row r="159" spans="5:22" x14ac:dyDescent="0.2">
      <c r="E159" s="1">
        <f t="shared" si="4"/>
        <v>45.895999999999724</v>
      </c>
      <c r="F159" s="1">
        <f>IF(E159&lt;alternative_greater!$C$10,NORMDIST(E159,$B$2,SQRT($B$4),0),0)</f>
        <v>0.43419247395948529</v>
      </c>
      <c r="G159" s="1">
        <f>IF(E159&gt;=alternative_greater!$C$10,NORMDIST(E159,$B$2,SQRT($B$4),0),0)</f>
        <v>0</v>
      </c>
      <c r="H159" s="4">
        <f>IF(E159&lt;alternative_greater!$C$10,NORMDIST(E159,$B$3,SQRT($B$4),0),0)</f>
        <v>3.0688497931346287E-2</v>
      </c>
      <c r="I159" s="4">
        <f>IF(E159&gt;=alternative_greater!$C$10,NORMDIST(E159,$B$3,SQRT($B$4),0),0)</f>
        <v>0</v>
      </c>
      <c r="J159" s="4">
        <f>IF(AND(ABS(E159-alternative_greater!C$10)&lt;computations!B$7,J158=0),computations!M$6,0)</f>
        <v>0</v>
      </c>
      <c r="K159" s="4">
        <f>IF(AND(ABS(E159-B$2)&lt;computations!B$7,K158=0),computations!M$6,0)</f>
        <v>0</v>
      </c>
      <c r="L159" s="4">
        <f>IF(AND(ABS(E159-B$3)&lt;computations!B$7,L158=0),computations!M$6,0)</f>
        <v>0</v>
      </c>
      <c r="O159" s="1">
        <f t="shared" si="5"/>
        <v>45.895999999999724</v>
      </c>
      <c r="P159" s="1">
        <f>IF(O159&gt;alternative_less!C$10,NORMDIST(O159,$C$2,SQRT($C$4),0),0)</f>
        <v>0</v>
      </c>
      <c r="Q159" s="1">
        <f>IF(O159&lt;=alternative_less!C$10,NORMDIST(O159,$C$2,SQRT($C$4),0),0)</f>
        <v>3.0688497931346287E-2</v>
      </c>
      <c r="R159" s="4">
        <f>IF(O159&gt;alternative_less!C$10,NORMDIST(O159,$C$3,SQRT($C$4),0),0)</f>
        <v>0</v>
      </c>
      <c r="S159" s="4">
        <f>IF(O159&lt;=alternative_less!C$10,NORMDIST(O159,$C$3,SQRT($C$4),0),0)</f>
        <v>0.43419247395948529</v>
      </c>
      <c r="T159" s="4">
        <f>IF(AND(ABS(O159-alternative_less!C$10)&lt;computations!C$7,T158=0),computations!W$6,0)</f>
        <v>0</v>
      </c>
      <c r="U159" s="4">
        <f>IF(AND(ABS(O159-C$2)&lt;computations!C$7,U158=0),computations!W$6,0)</f>
        <v>0</v>
      </c>
      <c r="V159" s="4">
        <f>IF(AND(ABS(O159-C$3)&lt;computations!C$7,V158=0),computations!W$6,0)</f>
        <v>0</v>
      </c>
    </row>
    <row r="160" spans="5:22" x14ac:dyDescent="0.2">
      <c r="E160" s="1">
        <f t="shared" si="4"/>
        <v>45.911999999999722</v>
      </c>
      <c r="F160" s="1">
        <f>IF(E160&lt;alternative_greater!$C$10,NORMDIST(E160,$B$2,SQRT($B$4),0),0)</f>
        <v>0.43499351554062349</v>
      </c>
      <c r="G160" s="1">
        <f>IF(E160&gt;=alternative_greater!$C$10,NORMDIST(E160,$B$2,SQRT($B$4),0),0)</f>
        <v>0</v>
      </c>
      <c r="H160" s="4">
        <f>IF(E160&lt;alternative_greater!$C$10,NORMDIST(E160,$B$3,SQRT($B$4),0),0)</f>
        <v>3.1948688266966799E-2</v>
      </c>
      <c r="I160" s="4">
        <f>IF(E160&gt;=alternative_greater!$C$10,NORMDIST(E160,$B$3,SQRT($B$4),0),0)</f>
        <v>0</v>
      </c>
      <c r="J160" s="4">
        <f>IF(AND(ABS(E160-alternative_greater!C$10)&lt;computations!B$7,J159=0),computations!M$6,0)</f>
        <v>0</v>
      </c>
      <c r="K160" s="4">
        <f>IF(AND(ABS(E160-B$2)&lt;computations!B$7,K159=0),computations!M$6,0)</f>
        <v>0</v>
      </c>
      <c r="L160" s="4">
        <f>IF(AND(ABS(E160-B$3)&lt;computations!B$7,L159=0),computations!M$6,0)</f>
        <v>0</v>
      </c>
      <c r="O160" s="1">
        <f t="shared" si="5"/>
        <v>45.911999999999722</v>
      </c>
      <c r="P160" s="1">
        <f>IF(O160&gt;alternative_less!C$10,NORMDIST(O160,$C$2,SQRT($C$4),0),0)</f>
        <v>0</v>
      </c>
      <c r="Q160" s="1">
        <f>IF(O160&lt;=alternative_less!C$10,NORMDIST(O160,$C$2,SQRT($C$4),0),0)</f>
        <v>3.1948688266966799E-2</v>
      </c>
      <c r="R160" s="4">
        <f>IF(O160&gt;alternative_less!C$10,NORMDIST(O160,$C$3,SQRT($C$4),0),0)</f>
        <v>0</v>
      </c>
      <c r="S160" s="4">
        <f>IF(O160&lt;=alternative_less!C$10,NORMDIST(O160,$C$3,SQRT($C$4),0),0)</f>
        <v>0.43499351554062349</v>
      </c>
      <c r="T160" s="4">
        <f>IF(AND(ABS(O160-alternative_less!C$10)&lt;computations!C$7,T159=0),computations!W$6,0)</f>
        <v>0</v>
      </c>
      <c r="U160" s="4">
        <f>IF(AND(ABS(O160-C$2)&lt;computations!C$7,U159=0),computations!W$6,0)</f>
        <v>0</v>
      </c>
      <c r="V160" s="4">
        <f>IF(AND(ABS(O160-C$3)&lt;computations!C$7,V159=0),computations!W$6,0)</f>
        <v>0</v>
      </c>
    </row>
    <row r="161" spans="5:22" x14ac:dyDescent="0.2">
      <c r="E161" s="1">
        <f t="shared" si="4"/>
        <v>45.92799999999972</v>
      </c>
      <c r="F161" s="1">
        <f>IF(E161&lt;alternative_greater!$C$10,NORMDIST(E161,$B$2,SQRT($B$4),0),0)</f>
        <v>0.43566217898255494</v>
      </c>
      <c r="G161" s="1">
        <f>IF(E161&gt;=alternative_greater!$C$10,NORMDIST(E161,$B$2,SQRT($B$4),0),0)</f>
        <v>0</v>
      </c>
      <c r="H161" s="4">
        <f>IF(E161&lt;alternative_greater!$C$10,NORMDIST(E161,$B$3,SQRT($B$4),0),0)</f>
        <v>3.3250410875178722E-2</v>
      </c>
      <c r="I161" s="4">
        <f>IF(E161&gt;=alternative_greater!$C$10,NORMDIST(E161,$B$3,SQRT($B$4),0),0)</f>
        <v>0</v>
      </c>
      <c r="J161" s="4">
        <f>IF(AND(ABS(E161-alternative_greater!C$10)&lt;computations!B$7,J160=0),computations!M$6,0)</f>
        <v>0</v>
      </c>
      <c r="K161" s="4">
        <f>IF(AND(ABS(E161-B$2)&lt;computations!B$7,K160=0),computations!M$6,0)</f>
        <v>0</v>
      </c>
      <c r="L161" s="4">
        <f>IF(AND(ABS(E161-B$3)&lt;computations!B$7,L160=0),computations!M$6,0)</f>
        <v>0</v>
      </c>
      <c r="O161" s="1">
        <f t="shared" si="5"/>
        <v>45.92799999999972</v>
      </c>
      <c r="P161" s="1">
        <f>IF(O161&gt;alternative_less!C$10,NORMDIST(O161,$C$2,SQRT($C$4),0),0)</f>
        <v>0</v>
      </c>
      <c r="Q161" s="1">
        <f>IF(O161&lt;=alternative_less!C$10,NORMDIST(O161,$C$2,SQRT($C$4),0),0)</f>
        <v>3.3250410875178722E-2</v>
      </c>
      <c r="R161" s="4">
        <f>IF(O161&gt;alternative_less!C$10,NORMDIST(O161,$C$3,SQRT($C$4),0),0)</f>
        <v>0</v>
      </c>
      <c r="S161" s="4">
        <f>IF(O161&lt;=alternative_less!C$10,NORMDIST(O161,$C$3,SQRT($C$4),0),0)</f>
        <v>0.43566217898255494</v>
      </c>
      <c r="T161" s="4">
        <f>IF(AND(ABS(O161-alternative_less!C$10)&lt;computations!C$7,T160=0),computations!W$6,0)</f>
        <v>0</v>
      </c>
      <c r="U161" s="4">
        <f>IF(AND(ABS(O161-C$2)&lt;computations!C$7,U160=0),computations!W$6,0)</f>
        <v>0</v>
      </c>
      <c r="V161" s="4">
        <f>IF(AND(ABS(O161-C$3)&lt;computations!C$7,V160=0),computations!W$6,0)</f>
        <v>0</v>
      </c>
    </row>
    <row r="162" spans="5:22" x14ac:dyDescent="0.2">
      <c r="E162" s="1">
        <f t="shared" si="4"/>
        <v>45.943999999999718</v>
      </c>
      <c r="F162" s="1">
        <f>IF(E162&lt;alternative_greater!$C$10,NORMDIST(E162,$B$2,SQRT($B$4),0),0)</f>
        <v>0.43619784971678721</v>
      </c>
      <c r="G162" s="1">
        <f>IF(E162&gt;=alternative_greater!$C$10,NORMDIST(E162,$B$2,SQRT($B$4),0),0)</f>
        <v>0</v>
      </c>
      <c r="H162" s="4">
        <f>IF(E162&lt;alternative_greater!$C$10,NORMDIST(E162,$B$3,SQRT($B$4),0),0)</f>
        <v>3.459454200754037E-2</v>
      </c>
      <c r="I162" s="4">
        <f>IF(E162&gt;=alternative_greater!$C$10,NORMDIST(E162,$B$3,SQRT($B$4),0),0)</f>
        <v>0</v>
      </c>
      <c r="J162" s="4">
        <f>IF(AND(ABS(E162-alternative_greater!C$10)&lt;computations!B$7,J161=0),computations!M$6,0)</f>
        <v>0</v>
      </c>
      <c r="K162" s="4">
        <f>IF(AND(ABS(E162-B$2)&lt;computations!B$7,K161=0),computations!M$6,0)</f>
        <v>0</v>
      </c>
      <c r="L162" s="4">
        <f>IF(AND(ABS(E162-B$3)&lt;computations!B$7,L161=0),computations!M$6,0)</f>
        <v>0</v>
      </c>
      <c r="O162" s="1">
        <f t="shared" si="5"/>
        <v>45.943999999999718</v>
      </c>
      <c r="P162" s="1">
        <f>IF(O162&gt;alternative_less!C$10,NORMDIST(O162,$C$2,SQRT($C$4),0),0)</f>
        <v>0</v>
      </c>
      <c r="Q162" s="1">
        <f>IF(O162&lt;=alternative_less!C$10,NORMDIST(O162,$C$2,SQRT($C$4),0),0)</f>
        <v>3.459454200754037E-2</v>
      </c>
      <c r="R162" s="4">
        <f>IF(O162&gt;alternative_less!C$10,NORMDIST(O162,$C$3,SQRT($C$4),0),0)</f>
        <v>0</v>
      </c>
      <c r="S162" s="4">
        <f>IF(O162&lt;=alternative_less!C$10,NORMDIST(O162,$C$3,SQRT($C$4),0),0)</f>
        <v>0.43619784971678721</v>
      </c>
      <c r="T162" s="4">
        <f>IF(AND(ABS(O162-alternative_less!C$10)&lt;computations!C$7,T161=0),computations!W$6,0)</f>
        <v>0</v>
      </c>
      <c r="U162" s="4">
        <f>IF(AND(ABS(O162-C$2)&lt;computations!C$7,U161=0),computations!W$6,0)</f>
        <v>0</v>
      </c>
      <c r="V162" s="4">
        <f>IF(AND(ABS(O162-C$3)&lt;computations!C$7,V161=0),computations!W$6,0)</f>
        <v>0</v>
      </c>
    </row>
    <row r="163" spans="5:22" x14ac:dyDescent="0.2">
      <c r="E163" s="1">
        <f t="shared" si="4"/>
        <v>45.959999999999717</v>
      </c>
      <c r="F163" s="1">
        <f>IF(E163&lt;alternative_greater!$C$10,NORMDIST(E163,$B$2,SQRT($B$4),0),0)</f>
        <v>0.43660003495357941</v>
      </c>
      <c r="G163" s="1">
        <f>IF(E163&gt;=alternative_greater!$C$10,NORMDIST(E163,$B$2,SQRT($B$4),0),0)</f>
        <v>0</v>
      </c>
      <c r="H163" s="4">
        <f>IF(E163&lt;alternative_greater!$C$10,NORMDIST(E163,$B$3,SQRT($B$4),0),0)</f>
        <v>3.5981953610571778E-2</v>
      </c>
      <c r="I163" s="4">
        <f>IF(E163&gt;=alternative_greater!$C$10,NORMDIST(E163,$B$3,SQRT($B$4),0),0)</f>
        <v>0</v>
      </c>
      <c r="J163" s="4">
        <f>IF(AND(ABS(E163-alternative_greater!C$10)&lt;computations!B$7,J162=0),computations!M$6,0)</f>
        <v>0</v>
      </c>
      <c r="K163" s="4">
        <f>IF(AND(ABS(E163-B$2)&lt;computations!B$7,K162=0),computations!M$6,0)</f>
        <v>0</v>
      </c>
      <c r="L163" s="4">
        <f>IF(AND(ABS(E163-B$3)&lt;computations!B$7,L162=0),computations!M$6,0)</f>
        <v>0</v>
      </c>
      <c r="O163" s="1">
        <f t="shared" si="5"/>
        <v>45.959999999999717</v>
      </c>
      <c r="P163" s="1">
        <f>IF(O163&gt;alternative_less!C$10,NORMDIST(O163,$C$2,SQRT($C$4),0),0)</f>
        <v>0</v>
      </c>
      <c r="Q163" s="1">
        <f>IF(O163&lt;=alternative_less!C$10,NORMDIST(O163,$C$2,SQRT($C$4),0),0)</f>
        <v>3.5981953610571778E-2</v>
      </c>
      <c r="R163" s="4">
        <f>IF(O163&gt;alternative_less!C$10,NORMDIST(O163,$C$3,SQRT($C$4),0),0)</f>
        <v>0</v>
      </c>
      <c r="S163" s="4">
        <f>IF(O163&lt;=alternative_less!C$10,NORMDIST(O163,$C$3,SQRT($C$4),0),0)</f>
        <v>0.43660003495357941</v>
      </c>
      <c r="T163" s="4">
        <f>IF(AND(ABS(O163-alternative_less!C$10)&lt;computations!C$7,T162=0),computations!W$6,0)</f>
        <v>0</v>
      </c>
      <c r="U163" s="4">
        <f>IF(AND(ABS(O163-C$2)&lt;computations!C$7,U162=0),computations!W$6,0)</f>
        <v>0</v>
      </c>
      <c r="V163" s="4">
        <f>IF(AND(ABS(O163-C$3)&lt;computations!C$7,V162=0),computations!W$6,0)</f>
        <v>0</v>
      </c>
    </row>
    <row r="164" spans="5:22" x14ac:dyDescent="0.2">
      <c r="E164" s="1">
        <f t="shared" si="4"/>
        <v>45.975999999999715</v>
      </c>
      <c r="F164" s="1">
        <f>IF(E164&lt;alternative_greater!$C$10,NORMDIST(E164,$B$2,SQRT($B$4),0),0)</f>
        <v>0.43686836443743376</v>
      </c>
      <c r="G164" s="1">
        <f>IF(E164&gt;=alternative_greater!$C$10,NORMDIST(E164,$B$2,SQRT($B$4),0),0)</f>
        <v>0</v>
      </c>
      <c r="H164" s="4">
        <f>IF(E164&lt;alternative_greater!$C$10,NORMDIST(E164,$B$3,SQRT($B$4),0),0)</f>
        <v>3.7413512059036431E-2</v>
      </c>
      <c r="I164" s="4">
        <f>IF(E164&gt;=alternative_greater!$C$10,NORMDIST(E164,$B$3,SQRT($B$4),0),0)</f>
        <v>0</v>
      </c>
      <c r="J164" s="4">
        <f>IF(AND(ABS(E164-alternative_greater!C$10)&lt;computations!B$7,J163=0),computations!M$6,0)</f>
        <v>0</v>
      </c>
      <c r="K164" s="4">
        <f>IF(AND(ABS(E164-B$2)&lt;computations!B$7,K163=0),computations!M$6,0)</f>
        <v>0</v>
      </c>
      <c r="L164" s="4">
        <f>IF(AND(ABS(E164-B$3)&lt;computations!B$7,L163=0),computations!M$6,0)</f>
        <v>0</v>
      </c>
      <c r="O164" s="1">
        <f t="shared" si="5"/>
        <v>45.975999999999715</v>
      </c>
      <c r="P164" s="1">
        <f>IF(O164&gt;alternative_less!C$10,NORMDIST(O164,$C$2,SQRT($C$4),0),0)</f>
        <v>0</v>
      </c>
      <c r="Q164" s="1">
        <f>IF(O164&lt;=alternative_less!C$10,NORMDIST(O164,$C$2,SQRT($C$4),0),0)</f>
        <v>3.7413512059036431E-2</v>
      </c>
      <c r="R164" s="4">
        <f>IF(O164&gt;alternative_less!C$10,NORMDIST(O164,$C$3,SQRT($C$4),0),0)</f>
        <v>0</v>
      </c>
      <c r="S164" s="4">
        <f>IF(O164&lt;=alternative_less!C$10,NORMDIST(O164,$C$3,SQRT($C$4),0),0)</f>
        <v>0.43686836443743376</v>
      </c>
      <c r="T164" s="4">
        <f>IF(AND(ABS(O164-alternative_less!C$10)&lt;computations!C$7,T163=0),computations!W$6,0)</f>
        <v>0</v>
      </c>
      <c r="U164" s="4">
        <f>IF(AND(ABS(O164-C$2)&lt;computations!C$7,U163=0),computations!W$6,0)</f>
        <v>0</v>
      </c>
      <c r="V164" s="4">
        <f>IF(AND(ABS(O164-C$3)&lt;computations!C$7,V163=0),computations!W$6,0)</f>
        <v>0</v>
      </c>
    </row>
    <row r="165" spans="5:22" x14ac:dyDescent="0.2">
      <c r="E165" s="1">
        <f t="shared" si="4"/>
        <v>45.991999999999713</v>
      </c>
      <c r="F165" s="1">
        <f>IF(E165&lt;alternative_greater!$C$10,NORMDIST(E165,$B$2,SQRT($B$4),0),0)</f>
        <v>0.437002591015138</v>
      </c>
      <c r="G165" s="1">
        <f>IF(E165&gt;=alternative_greater!$C$10,NORMDIST(E165,$B$2,SQRT($B$4),0),0)</f>
        <v>0</v>
      </c>
      <c r="H165" s="4">
        <f>IF(E165&lt;alternative_greater!$C$10,NORMDIST(E165,$B$3,SQRT($B$4),0),0)</f>
        <v>3.8890076846952962E-2</v>
      </c>
      <c r="I165" s="4">
        <f>IF(E165&gt;=alternative_greater!$C$10,NORMDIST(E165,$B$3,SQRT($B$4),0),0)</f>
        <v>0</v>
      </c>
      <c r="J165" s="4">
        <f>IF(AND(ABS(E165-alternative_greater!C$10)&lt;computations!B$7,J164=0),computations!M$6,0)</f>
        <v>0</v>
      </c>
      <c r="K165" s="4">
        <f>IF(AND(ABS(E165-B$2)&lt;computations!B$7,K164=0),computations!M$6,0)</f>
        <v>0.52440310921816968</v>
      </c>
      <c r="L165" s="4">
        <f>IF(AND(ABS(E165-B$3)&lt;computations!B$7,L164=0),computations!M$6,0)</f>
        <v>0</v>
      </c>
      <c r="O165" s="1">
        <f t="shared" si="5"/>
        <v>45.991999999999713</v>
      </c>
      <c r="P165" s="1">
        <f>IF(O165&gt;alternative_less!C$10,NORMDIST(O165,$C$2,SQRT($C$4),0),0)</f>
        <v>0</v>
      </c>
      <c r="Q165" s="1">
        <f>IF(O165&lt;=alternative_less!C$10,NORMDIST(O165,$C$2,SQRT($C$4),0),0)</f>
        <v>3.8890076846952962E-2</v>
      </c>
      <c r="R165" s="4">
        <f>IF(O165&gt;alternative_less!C$10,NORMDIST(O165,$C$3,SQRT($C$4),0),0)</f>
        <v>0</v>
      </c>
      <c r="S165" s="4">
        <f>IF(O165&lt;=alternative_less!C$10,NORMDIST(O165,$C$3,SQRT($C$4),0),0)</f>
        <v>0.437002591015138</v>
      </c>
      <c r="T165" s="4">
        <f>IF(AND(ABS(O165-alternative_less!C$10)&lt;computations!C$7,T164=0),computations!W$6,0)</f>
        <v>0</v>
      </c>
      <c r="U165" s="4">
        <f>IF(AND(ABS(O165-C$2)&lt;computations!C$7,U164=0),computations!W$6,0)</f>
        <v>0</v>
      </c>
      <c r="V165" s="4">
        <f>IF(AND(ABS(O165-C$3)&lt;computations!C$7,V164=0),computations!W$6,0)</f>
        <v>0.52440310921816968</v>
      </c>
    </row>
    <row r="166" spans="5:22" x14ac:dyDescent="0.2">
      <c r="E166" s="1">
        <f t="shared" si="4"/>
        <v>46.007999999999711</v>
      </c>
      <c r="F166" s="1">
        <f>IF(E166&lt;alternative_greater!$C$10,NORMDIST(E166,$B$2,SQRT($B$4),0),0)</f>
        <v>0.4370025910151405</v>
      </c>
      <c r="G166" s="1">
        <f>IF(E166&gt;=alternative_greater!$C$10,NORMDIST(E166,$B$2,SQRT($B$4),0),0)</f>
        <v>0</v>
      </c>
      <c r="H166" s="4">
        <f>IF(E166&lt;alternative_greater!$C$10,NORMDIST(E166,$B$3,SQRT($B$4),0),0)</f>
        <v>4.0412499237100913E-2</v>
      </c>
      <c r="I166" s="4">
        <f>IF(E166&gt;=alternative_greater!$C$10,NORMDIST(E166,$B$3,SQRT($B$4),0),0)</f>
        <v>0</v>
      </c>
      <c r="J166" s="4">
        <f>IF(AND(ABS(E166-alternative_greater!C$10)&lt;computations!B$7,J165=0),computations!M$6,0)</f>
        <v>0</v>
      </c>
      <c r="K166" s="4">
        <f>IF(AND(ABS(E166-B$2)&lt;computations!B$7,K165=0),computations!M$6,0)</f>
        <v>0</v>
      </c>
      <c r="L166" s="4">
        <f>IF(AND(ABS(E166-B$3)&lt;computations!B$7,L165=0),computations!M$6,0)</f>
        <v>0</v>
      </c>
      <c r="O166" s="1">
        <f t="shared" si="5"/>
        <v>46.007999999999711</v>
      </c>
      <c r="P166" s="1">
        <f>IF(O166&gt;alternative_less!C$10,NORMDIST(O166,$C$2,SQRT($C$4),0),0)</f>
        <v>0</v>
      </c>
      <c r="Q166" s="1">
        <f>IF(O166&lt;=alternative_less!C$10,NORMDIST(O166,$C$2,SQRT($C$4),0),0)</f>
        <v>4.0412499237100913E-2</v>
      </c>
      <c r="R166" s="4">
        <f>IF(O166&gt;alternative_less!C$10,NORMDIST(O166,$C$3,SQRT($C$4),0),0)</f>
        <v>0</v>
      </c>
      <c r="S166" s="4">
        <f>IF(O166&lt;=alternative_less!C$10,NORMDIST(O166,$C$3,SQRT($C$4),0),0)</f>
        <v>0.4370025910151405</v>
      </c>
      <c r="T166" s="4">
        <f>IF(AND(ABS(O166-alternative_less!C$10)&lt;computations!C$7,T165=0),computations!W$6,0)</f>
        <v>0</v>
      </c>
      <c r="U166" s="4">
        <f>IF(AND(ABS(O166-C$2)&lt;computations!C$7,U165=0),computations!W$6,0)</f>
        <v>0</v>
      </c>
      <c r="V166" s="4">
        <f>IF(AND(ABS(O166-C$3)&lt;computations!C$7,V165=0),computations!W$6,0)</f>
        <v>0</v>
      </c>
    </row>
    <row r="167" spans="5:22" x14ac:dyDescent="0.2">
      <c r="E167" s="1">
        <f t="shared" si="4"/>
        <v>46.02399999999971</v>
      </c>
      <c r="F167" s="1">
        <f>IF(E167&lt;alternative_greater!$C$10,NORMDIST(E167,$B$2,SQRT($B$4),0),0)</f>
        <v>0.43686836443744093</v>
      </c>
      <c r="G167" s="1">
        <f>IF(E167&gt;=alternative_greater!$C$10,NORMDIST(E167,$B$2,SQRT($B$4),0),0)</f>
        <v>0</v>
      </c>
      <c r="H167" s="4">
        <f>IF(E167&lt;alternative_greater!$C$10,NORMDIST(E167,$B$3,SQRT($B$4),0),0)</f>
        <v>4.1981620869908087E-2</v>
      </c>
      <c r="I167" s="4">
        <f>IF(E167&gt;=alternative_greater!$C$10,NORMDIST(E167,$B$3,SQRT($B$4),0),0)</f>
        <v>0</v>
      </c>
      <c r="J167" s="4">
        <f>IF(AND(ABS(E167-alternative_greater!C$10)&lt;computations!B$7,J166=0),computations!M$6,0)</f>
        <v>0</v>
      </c>
      <c r="K167" s="4">
        <f>IF(AND(ABS(E167-B$2)&lt;computations!B$7,K166=0),computations!M$6,0)</f>
        <v>0</v>
      </c>
      <c r="L167" s="4">
        <f>IF(AND(ABS(E167-B$3)&lt;computations!B$7,L166=0),computations!M$6,0)</f>
        <v>0</v>
      </c>
      <c r="O167" s="1">
        <f t="shared" si="5"/>
        <v>46.02399999999971</v>
      </c>
      <c r="P167" s="1">
        <f>IF(O167&gt;alternative_less!C$10,NORMDIST(O167,$C$2,SQRT($C$4),0),0)</f>
        <v>0</v>
      </c>
      <c r="Q167" s="1">
        <f>IF(O167&lt;=alternative_less!C$10,NORMDIST(O167,$C$2,SQRT($C$4),0),0)</f>
        <v>4.1981620869908087E-2</v>
      </c>
      <c r="R167" s="4">
        <f>IF(O167&gt;alternative_less!C$10,NORMDIST(O167,$C$3,SQRT($C$4),0),0)</f>
        <v>0</v>
      </c>
      <c r="S167" s="4">
        <f>IF(O167&lt;=alternative_less!C$10,NORMDIST(O167,$C$3,SQRT($C$4),0),0)</f>
        <v>0.43686836443744093</v>
      </c>
      <c r="T167" s="4">
        <f>IF(AND(ABS(O167-alternative_less!C$10)&lt;computations!C$7,T166=0),computations!W$6,0)</f>
        <v>0</v>
      </c>
      <c r="U167" s="4">
        <f>IF(AND(ABS(O167-C$2)&lt;computations!C$7,U166=0),computations!W$6,0)</f>
        <v>0</v>
      </c>
      <c r="V167" s="4">
        <f>IF(AND(ABS(O167-C$3)&lt;computations!C$7,V166=0),computations!W$6,0)</f>
        <v>0</v>
      </c>
    </row>
    <row r="168" spans="5:22" x14ac:dyDescent="0.2">
      <c r="E168" s="1">
        <f t="shared" si="4"/>
        <v>46.039999999999708</v>
      </c>
      <c r="F168" s="1">
        <f>IF(E168&lt;alternative_greater!$C$10,NORMDIST(E168,$B$2,SQRT($B$4),0),0)</f>
        <v>0.43660003495359145</v>
      </c>
      <c r="G168" s="1">
        <f>IF(E168&gt;=alternative_greater!$C$10,NORMDIST(E168,$B$2,SQRT($B$4),0),0)</f>
        <v>0</v>
      </c>
      <c r="H168" s="4">
        <f>IF(E168&lt;alternative_greater!$C$10,NORMDIST(E168,$B$3,SQRT($B$4),0),0)</f>
        <v>4.3598272332728838E-2</v>
      </c>
      <c r="I168" s="4">
        <f>IF(E168&gt;=alternative_greater!$C$10,NORMDIST(E168,$B$3,SQRT($B$4),0),0)</f>
        <v>0</v>
      </c>
      <c r="J168" s="4">
        <f>IF(AND(ABS(E168-alternative_greater!C$10)&lt;computations!B$7,J167=0),computations!M$6,0)</f>
        <v>0</v>
      </c>
      <c r="K168" s="4">
        <f>IF(AND(ABS(E168-B$2)&lt;computations!B$7,K167=0),computations!M$6,0)</f>
        <v>0</v>
      </c>
      <c r="L168" s="4">
        <f>IF(AND(ABS(E168-B$3)&lt;computations!B$7,L167=0),computations!M$6,0)</f>
        <v>0</v>
      </c>
      <c r="O168" s="1">
        <f t="shared" si="5"/>
        <v>46.039999999999708</v>
      </c>
      <c r="P168" s="1">
        <f>IF(O168&gt;alternative_less!C$10,NORMDIST(O168,$C$2,SQRT($C$4),0),0)</f>
        <v>0</v>
      </c>
      <c r="Q168" s="1">
        <f>IF(O168&lt;=alternative_less!C$10,NORMDIST(O168,$C$2,SQRT($C$4),0),0)</f>
        <v>4.3598272332728838E-2</v>
      </c>
      <c r="R168" s="4">
        <f>IF(O168&gt;alternative_less!C$10,NORMDIST(O168,$C$3,SQRT($C$4),0),0)</f>
        <v>0</v>
      </c>
      <c r="S168" s="4">
        <f>IF(O168&lt;=alternative_less!C$10,NORMDIST(O168,$C$3,SQRT($C$4),0),0)</f>
        <v>0.43660003495359145</v>
      </c>
      <c r="T168" s="4">
        <f>IF(AND(ABS(O168-alternative_less!C$10)&lt;computations!C$7,T167=0),computations!W$6,0)</f>
        <v>0</v>
      </c>
      <c r="U168" s="4">
        <f>IF(AND(ABS(O168-C$2)&lt;computations!C$7,U167=0),computations!W$6,0)</f>
        <v>0</v>
      </c>
      <c r="V168" s="4">
        <f>IF(AND(ABS(O168-C$3)&lt;computations!C$7,V167=0),computations!W$6,0)</f>
        <v>0</v>
      </c>
    </row>
    <row r="169" spans="5:22" x14ac:dyDescent="0.2">
      <c r="E169" s="1">
        <f t="shared" si="4"/>
        <v>46.055999999999706</v>
      </c>
      <c r="F169" s="1">
        <f>IF(E169&lt;alternative_greater!$C$10,NORMDIST(E169,$B$2,SQRT($B$4),0),0)</f>
        <v>0.43619784971680403</v>
      </c>
      <c r="G169" s="1">
        <f>IF(E169&gt;=alternative_greater!$C$10,NORMDIST(E169,$B$2,SQRT($B$4),0),0)</f>
        <v>0</v>
      </c>
      <c r="H169" s="4">
        <f>IF(E169&lt;alternative_greater!$C$10,NORMDIST(E169,$B$3,SQRT($B$4),0),0)</f>
        <v>4.5263271690652154E-2</v>
      </c>
      <c r="I169" s="4">
        <f>IF(E169&gt;=alternative_greater!$C$10,NORMDIST(E169,$B$3,SQRT($B$4),0),0)</f>
        <v>0</v>
      </c>
      <c r="J169" s="4">
        <f>IF(AND(ABS(E169-alternative_greater!C$10)&lt;computations!B$7,J168=0),computations!M$6,0)</f>
        <v>0</v>
      </c>
      <c r="K169" s="4">
        <f>IF(AND(ABS(E169-B$2)&lt;computations!B$7,K168=0),computations!M$6,0)</f>
        <v>0</v>
      </c>
      <c r="L169" s="4">
        <f>IF(AND(ABS(E169-B$3)&lt;computations!B$7,L168=0),computations!M$6,0)</f>
        <v>0</v>
      </c>
      <c r="O169" s="1">
        <f t="shared" si="5"/>
        <v>46.055999999999706</v>
      </c>
      <c r="P169" s="1">
        <f>IF(O169&gt;alternative_less!C$10,NORMDIST(O169,$C$2,SQRT($C$4),0),0)</f>
        <v>0</v>
      </c>
      <c r="Q169" s="1">
        <f>IF(O169&lt;=alternative_less!C$10,NORMDIST(O169,$C$2,SQRT($C$4),0),0)</f>
        <v>4.5263271690652154E-2</v>
      </c>
      <c r="R169" s="4">
        <f>IF(O169&gt;alternative_less!C$10,NORMDIST(O169,$C$3,SQRT($C$4),0),0)</f>
        <v>0</v>
      </c>
      <c r="S169" s="4">
        <f>IF(O169&lt;=alternative_less!C$10,NORMDIST(O169,$C$3,SQRT($C$4),0),0)</f>
        <v>0.43619784971680403</v>
      </c>
      <c r="T169" s="4">
        <f>IF(AND(ABS(O169-alternative_less!C$10)&lt;computations!C$7,T168=0),computations!W$6,0)</f>
        <v>0</v>
      </c>
      <c r="U169" s="4">
        <f>IF(AND(ABS(O169-C$2)&lt;computations!C$7,U168=0),computations!W$6,0)</f>
        <v>0</v>
      </c>
      <c r="V169" s="4">
        <f>IF(AND(ABS(O169-C$3)&lt;computations!C$7,V168=0),computations!W$6,0)</f>
        <v>0</v>
      </c>
    </row>
    <row r="170" spans="5:22" x14ac:dyDescent="0.2">
      <c r="E170" s="1">
        <f t="shared" si="4"/>
        <v>46.071999999999704</v>
      </c>
      <c r="F170" s="1">
        <f>IF(E170&lt;alternative_greater!$C$10,NORMDIST(E170,$B$2,SQRT($B$4),0),0)</f>
        <v>0.43566217898257664</v>
      </c>
      <c r="G170" s="1">
        <f>IF(E170&gt;=alternative_greater!$C$10,NORMDIST(E170,$B$2,SQRT($B$4),0),0)</f>
        <v>0</v>
      </c>
      <c r="H170" s="4">
        <f>IF(E170&lt;alternative_greater!$C$10,NORMDIST(E170,$B$3,SQRT($B$4),0),0)</f>
        <v>4.697742298010367E-2</v>
      </c>
      <c r="I170" s="4">
        <f>IF(E170&gt;=alternative_greater!$C$10,NORMDIST(E170,$B$3,SQRT($B$4),0),0)</f>
        <v>0</v>
      </c>
      <c r="J170" s="4">
        <f>IF(AND(ABS(E170-alternative_greater!C$10)&lt;computations!B$7,J169=0),computations!M$6,0)</f>
        <v>0</v>
      </c>
      <c r="K170" s="4">
        <f>IF(AND(ABS(E170-B$2)&lt;computations!B$7,K169=0),computations!M$6,0)</f>
        <v>0</v>
      </c>
      <c r="L170" s="4">
        <f>IF(AND(ABS(E170-B$3)&lt;computations!B$7,L169=0),computations!M$6,0)</f>
        <v>0</v>
      </c>
      <c r="O170" s="1">
        <f t="shared" si="5"/>
        <v>46.071999999999704</v>
      </c>
      <c r="P170" s="1">
        <f>IF(O170&gt;alternative_less!C$10,NORMDIST(O170,$C$2,SQRT($C$4),0),0)</f>
        <v>0</v>
      </c>
      <c r="Q170" s="1">
        <f>IF(O170&lt;=alternative_less!C$10,NORMDIST(O170,$C$2,SQRT($C$4),0),0)</f>
        <v>4.697742298010367E-2</v>
      </c>
      <c r="R170" s="4">
        <f>IF(O170&gt;alternative_less!C$10,NORMDIST(O170,$C$3,SQRT($C$4),0),0)</f>
        <v>0</v>
      </c>
      <c r="S170" s="4">
        <f>IF(O170&lt;=alternative_less!C$10,NORMDIST(O170,$C$3,SQRT($C$4),0),0)</f>
        <v>0.43566217898257664</v>
      </c>
      <c r="T170" s="4">
        <f>IF(AND(ABS(O170-alternative_less!C$10)&lt;computations!C$7,T169=0),computations!W$6,0)</f>
        <v>0</v>
      </c>
      <c r="U170" s="4">
        <f>IF(AND(ABS(O170-C$2)&lt;computations!C$7,U169=0),computations!W$6,0)</f>
        <v>0</v>
      </c>
      <c r="V170" s="4">
        <f>IF(AND(ABS(O170-C$3)&lt;computations!C$7,V169=0),computations!W$6,0)</f>
        <v>0</v>
      </c>
    </row>
    <row r="171" spans="5:22" x14ac:dyDescent="0.2">
      <c r="E171" s="1">
        <f t="shared" si="4"/>
        <v>46.087999999999703</v>
      </c>
      <c r="F171" s="1">
        <f>IF(E171&lt;alternative_greater!$C$10,NORMDIST(E171,$B$2,SQRT($B$4),0),0)</f>
        <v>0.43499351554064997</v>
      </c>
      <c r="G171" s="1">
        <f>IF(E171&gt;=alternative_greater!$C$10,NORMDIST(E171,$B$2,SQRT($B$4),0),0)</f>
        <v>0</v>
      </c>
      <c r="H171" s="4">
        <f>IF(E171&lt;alternative_greater!$C$10,NORMDIST(E171,$B$3,SQRT($B$4),0),0)</f>
        <v>4.8741514666639077E-2</v>
      </c>
      <c r="I171" s="4">
        <f>IF(E171&gt;=alternative_greater!$C$10,NORMDIST(E171,$B$3,SQRT($B$4),0),0)</f>
        <v>0</v>
      </c>
      <c r="J171" s="4">
        <f>IF(AND(ABS(E171-alternative_greater!C$10)&lt;computations!B$7,J170=0),computations!M$6,0)</f>
        <v>0</v>
      </c>
      <c r="K171" s="4">
        <f>IF(AND(ABS(E171-B$2)&lt;computations!B$7,K170=0),computations!M$6,0)</f>
        <v>0</v>
      </c>
      <c r="L171" s="4">
        <f>IF(AND(ABS(E171-B$3)&lt;computations!B$7,L170=0),computations!M$6,0)</f>
        <v>0</v>
      </c>
      <c r="O171" s="1">
        <f t="shared" si="5"/>
        <v>46.087999999999703</v>
      </c>
      <c r="P171" s="1">
        <f>IF(O171&gt;alternative_less!C$10,NORMDIST(O171,$C$2,SQRT($C$4),0),0)</f>
        <v>0</v>
      </c>
      <c r="Q171" s="1">
        <f>IF(O171&lt;=alternative_less!C$10,NORMDIST(O171,$C$2,SQRT($C$4),0),0)</f>
        <v>4.8741514666639077E-2</v>
      </c>
      <c r="R171" s="4">
        <f>IF(O171&gt;alternative_less!C$10,NORMDIST(O171,$C$3,SQRT($C$4),0),0)</f>
        <v>0</v>
      </c>
      <c r="S171" s="4">
        <f>IF(O171&lt;=alternative_less!C$10,NORMDIST(O171,$C$3,SQRT($C$4),0),0)</f>
        <v>0.43499351554064997</v>
      </c>
      <c r="T171" s="4">
        <f>IF(AND(ABS(O171-alternative_less!C$10)&lt;computations!C$7,T170=0),computations!W$6,0)</f>
        <v>0</v>
      </c>
      <c r="U171" s="4">
        <f>IF(AND(ABS(O171-C$2)&lt;computations!C$7,U170=0),computations!W$6,0)</f>
        <v>0</v>
      </c>
      <c r="V171" s="4">
        <f>IF(AND(ABS(O171-C$3)&lt;computations!C$7,V170=0),computations!W$6,0)</f>
        <v>0</v>
      </c>
    </row>
    <row r="172" spans="5:22" x14ac:dyDescent="0.2">
      <c r="E172" s="1">
        <f t="shared" si="4"/>
        <v>46.103999999999701</v>
      </c>
      <c r="F172" s="1">
        <f>IF(E172&lt;alternative_greater!$C$10,NORMDIST(E172,$B$2,SQRT($B$4),0),0)</f>
        <v>0.43419247395951649</v>
      </c>
      <c r="G172" s="1">
        <f>IF(E172&gt;=alternative_greater!$C$10,NORMDIST(E172,$B$2,SQRT($B$4),0),0)</f>
        <v>0</v>
      </c>
      <c r="H172" s="4">
        <f>IF(E172&lt;alternative_greater!$C$10,NORMDIST(E172,$B$3,SQRT($B$4),0),0)</f>
        <v>5.055631806845684E-2</v>
      </c>
      <c r="I172" s="4">
        <f>IF(E172&gt;=alternative_greater!$C$10,NORMDIST(E172,$B$3,SQRT($B$4),0),0)</f>
        <v>0</v>
      </c>
      <c r="J172" s="4">
        <f>IF(AND(ABS(E172-alternative_greater!C$10)&lt;computations!B$7,J171=0),computations!M$6,0)</f>
        <v>0</v>
      </c>
      <c r="K172" s="4">
        <f>IF(AND(ABS(E172-B$2)&lt;computations!B$7,K171=0),computations!M$6,0)</f>
        <v>0</v>
      </c>
      <c r="L172" s="4">
        <f>IF(AND(ABS(E172-B$3)&lt;computations!B$7,L171=0),computations!M$6,0)</f>
        <v>0</v>
      </c>
      <c r="O172" s="1">
        <f t="shared" si="5"/>
        <v>46.103999999999701</v>
      </c>
      <c r="P172" s="1">
        <f>IF(O172&gt;alternative_less!C$10,NORMDIST(O172,$C$2,SQRT($C$4),0),0)</f>
        <v>0</v>
      </c>
      <c r="Q172" s="1">
        <f>IF(O172&lt;=alternative_less!C$10,NORMDIST(O172,$C$2,SQRT($C$4),0),0)</f>
        <v>5.055631806845684E-2</v>
      </c>
      <c r="R172" s="4">
        <f>IF(O172&gt;alternative_less!C$10,NORMDIST(O172,$C$3,SQRT($C$4),0),0)</f>
        <v>0</v>
      </c>
      <c r="S172" s="4">
        <f>IF(O172&lt;=alternative_less!C$10,NORMDIST(O172,$C$3,SQRT($C$4),0),0)</f>
        <v>0.43419247395951649</v>
      </c>
      <c r="T172" s="4">
        <f>IF(AND(ABS(O172-alternative_less!C$10)&lt;computations!C$7,T171=0),computations!W$6,0)</f>
        <v>0</v>
      </c>
      <c r="U172" s="4">
        <f>IF(AND(ABS(O172-C$2)&lt;computations!C$7,U171=0),computations!W$6,0)</f>
        <v>0</v>
      </c>
      <c r="V172" s="4">
        <f>IF(AND(ABS(O172-C$3)&lt;computations!C$7,V171=0),computations!W$6,0)</f>
        <v>0</v>
      </c>
    </row>
    <row r="173" spans="5:22" x14ac:dyDescent="0.2">
      <c r="E173" s="1">
        <f t="shared" si="4"/>
        <v>46.119999999999699</v>
      </c>
      <c r="F173" s="1">
        <f>IF(E173&lt;alternative_greater!$C$10,NORMDIST(E173,$B$2,SQRT($B$4),0),0)</f>
        <v>0.43325978964510287</v>
      </c>
      <c r="G173" s="1">
        <f>IF(E173&gt;=alternative_greater!$C$10,NORMDIST(E173,$B$2,SQRT($B$4),0),0)</f>
        <v>0</v>
      </c>
      <c r="H173" s="4">
        <f>IF(E173&lt;alternative_greater!$C$10,NORMDIST(E173,$B$3,SQRT($B$4),0),0)</f>
        <v>5.2422585747291216E-2</v>
      </c>
      <c r="I173" s="4">
        <f>IF(E173&gt;=alternative_greater!$C$10,NORMDIST(E173,$B$3,SQRT($B$4),0),0)</f>
        <v>0</v>
      </c>
      <c r="J173" s="4">
        <f>IF(AND(ABS(E173-alternative_greater!C$10)&lt;computations!B$7,J172=0),computations!M$6,0)</f>
        <v>0</v>
      </c>
      <c r="K173" s="4">
        <f>IF(AND(ABS(E173-B$2)&lt;computations!B$7,K172=0),computations!M$6,0)</f>
        <v>0</v>
      </c>
      <c r="L173" s="4">
        <f>IF(AND(ABS(E173-B$3)&lt;computations!B$7,L172=0),computations!M$6,0)</f>
        <v>0</v>
      </c>
      <c r="O173" s="1">
        <f t="shared" si="5"/>
        <v>46.119999999999699</v>
      </c>
      <c r="P173" s="1">
        <f>IF(O173&gt;alternative_less!C$10,NORMDIST(O173,$C$2,SQRT($C$4),0),0)</f>
        <v>0</v>
      </c>
      <c r="Q173" s="1">
        <f>IF(O173&lt;=alternative_less!C$10,NORMDIST(O173,$C$2,SQRT($C$4),0),0)</f>
        <v>5.2422585747291216E-2</v>
      </c>
      <c r="R173" s="4">
        <f>IF(O173&gt;alternative_less!C$10,NORMDIST(O173,$C$3,SQRT($C$4),0),0)</f>
        <v>0</v>
      </c>
      <c r="S173" s="4">
        <f>IF(O173&lt;=alternative_less!C$10,NORMDIST(O173,$C$3,SQRT($C$4),0),0)</f>
        <v>0.43325978964510287</v>
      </c>
      <c r="T173" s="4">
        <f>IF(AND(ABS(O173-alternative_less!C$10)&lt;computations!C$7,T172=0),computations!W$6,0)</f>
        <v>0</v>
      </c>
      <c r="U173" s="4">
        <f>IF(AND(ABS(O173-C$2)&lt;computations!C$7,U172=0),computations!W$6,0)</f>
        <v>0</v>
      </c>
      <c r="V173" s="4">
        <f>IF(AND(ABS(O173-C$3)&lt;computations!C$7,V172=0),computations!W$6,0)</f>
        <v>0</v>
      </c>
    </row>
    <row r="174" spans="5:22" x14ac:dyDescent="0.2">
      <c r="E174" s="1">
        <f t="shared" si="4"/>
        <v>46.135999999999697</v>
      </c>
      <c r="F174" s="1">
        <f>IF(E174&lt;alternative_greater!$C$10,NORMDIST(E174,$B$2,SQRT($B$4),0),0)</f>
        <v>0.43219631771564349</v>
      </c>
      <c r="G174" s="1">
        <f>IF(E174&gt;=alternative_greater!$C$10,NORMDIST(E174,$B$2,SQRT($B$4),0),0)</f>
        <v>0</v>
      </c>
      <c r="H174" s="4">
        <f>IF(E174&lt;alternative_greater!$C$10,NORMDIST(E174,$B$3,SQRT($B$4),0),0)</f>
        <v>5.4341049868481879E-2</v>
      </c>
      <c r="I174" s="4">
        <f>IF(E174&gt;=alternative_greater!$C$10,NORMDIST(E174,$B$3,SQRT($B$4),0),0)</f>
        <v>0</v>
      </c>
      <c r="J174" s="4">
        <f>IF(AND(ABS(E174-alternative_greater!C$10)&lt;computations!B$7,J173=0),computations!M$6,0)</f>
        <v>0</v>
      </c>
      <c r="K174" s="4">
        <f>IF(AND(ABS(E174-B$2)&lt;computations!B$7,K173=0),computations!M$6,0)</f>
        <v>0</v>
      </c>
      <c r="L174" s="4">
        <f>IF(AND(ABS(E174-B$3)&lt;computations!B$7,L173=0),computations!M$6,0)</f>
        <v>0</v>
      </c>
      <c r="O174" s="1">
        <f t="shared" si="5"/>
        <v>46.135999999999697</v>
      </c>
      <c r="P174" s="1">
        <f>IF(O174&gt;alternative_less!C$10,NORMDIST(O174,$C$2,SQRT($C$4),0),0)</f>
        <v>0</v>
      </c>
      <c r="Q174" s="1">
        <f>IF(O174&lt;=alternative_less!C$10,NORMDIST(O174,$C$2,SQRT($C$4),0),0)</f>
        <v>5.4341049868481879E-2</v>
      </c>
      <c r="R174" s="4">
        <f>IF(O174&gt;alternative_less!C$10,NORMDIST(O174,$C$3,SQRT($C$4),0),0)</f>
        <v>0</v>
      </c>
      <c r="S174" s="4">
        <f>IF(O174&lt;=alternative_less!C$10,NORMDIST(O174,$C$3,SQRT($C$4),0),0)</f>
        <v>0.43219631771564349</v>
      </c>
      <c r="T174" s="4">
        <f>IF(AND(ABS(O174-alternative_less!C$10)&lt;computations!C$7,T173=0),computations!W$6,0)</f>
        <v>0</v>
      </c>
      <c r="U174" s="4">
        <f>IF(AND(ABS(O174-C$2)&lt;computations!C$7,U173=0),computations!W$6,0)</f>
        <v>0</v>
      </c>
      <c r="V174" s="4">
        <f>IF(AND(ABS(O174-C$3)&lt;computations!C$7,V173=0),computations!W$6,0)</f>
        <v>0</v>
      </c>
    </row>
    <row r="175" spans="5:22" x14ac:dyDescent="0.2">
      <c r="E175" s="1">
        <f t="shared" si="4"/>
        <v>46.151999999999695</v>
      </c>
      <c r="F175" s="1">
        <f>IF(E175&lt;alternative_greater!$C$10,NORMDIST(E175,$B$2,SQRT($B$4),0),0)</f>
        <v>0.43100303169515558</v>
      </c>
      <c r="G175" s="1">
        <f>IF(E175&gt;=alternative_greater!$C$10,NORMDIST(E175,$B$2,SQRT($B$4),0),0)</f>
        <v>0</v>
      </c>
      <c r="H175" s="4">
        <f>IF(E175&lt;alternative_greater!$C$10,NORMDIST(E175,$B$3,SQRT($B$4),0),0)</f>
        <v>5.6312420532149438E-2</v>
      </c>
      <c r="I175" s="4">
        <f>IF(E175&gt;=alternative_greater!$C$10,NORMDIST(E175,$B$3,SQRT($B$4),0),0)</f>
        <v>0</v>
      </c>
      <c r="J175" s="4">
        <f>IF(AND(ABS(E175-alternative_greater!C$10)&lt;computations!B$7,J174=0),computations!M$6,0)</f>
        <v>0</v>
      </c>
      <c r="K175" s="4">
        <f>IF(AND(ABS(E175-B$2)&lt;computations!B$7,K174=0),computations!M$6,0)</f>
        <v>0</v>
      </c>
      <c r="L175" s="4">
        <f>IF(AND(ABS(E175-B$3)&lt;computations!B$7,L174=0),computations!M$6,0)</f>
        <v>0</v>
      </c>
      <c r="O175" s="1">
        <f t="shared" si="5"/>
        <v>46.151999999999695</v>
      </c>
      <c r="P175" s="1">
        <f>IF(O175&gt;alternative_less!C$10,NORMDIST(O175,$C$2,SQRT($C$4),0),0)</f>
        <v>0</v>
      </c>
      <c r="Q175" s="1">
        <f>IF(O175&lt;=alternative_less!C$10,NORMDIST(O175,$C$2,SQRT($C$4),0),0)</f>
        <v>5.6312420532149438E-2</v>
      </c>
      <c r="R175" s="4">
        <f>IF(O175&gt;alternative_less!C$10,NORMDIST(O175,$C$3,SQRT($C$4),0),0)</f>
        <v>0</v>
      </c>
      <c r="S175" s="4">
        <f>IF(O175&lt;=alternative_less!C$10,NORMDIST(O175,$C$3,SQRT($C$4),0),0)</f>
        <v>0.43100303169515558</v>
      </c>
      <c r="T175" s="4">
        <f>IF(AND(ABS(O175-alternative_less!C$10)&lt;computations!C$7,T174=0),computations!W$6,0)</f>
        <v>0</v>
      </c>
      <c r="U175" s="4">
        <f>IF(AND(ABS(O175-C$2)&lt;computations!C$7,U174=0),computations!W$6,0)</f>
        <v>0</v>
      </c>
      <c r="V175" s="4">
        <f>IF(AND(ABS(O175-C$3)&lt;computations!C$7,V174=0),computations!W$6,0)</f>
        <v>0</v>
      </c>
    </row>
    <row r="176" spans="5:22" x14ac:dyDescent="0.2">
      <c r="E176" s="1">
        <f t="shared" si="4"/>
        <v>46.167999999999694</v>
      </c>
      <c r="F176" s="1">
        <f>IF(E176&lt;alternative_greater!$C$10,NORMDIST(E176,$B$2,SQRT($B$4),0),0)</f>
        <v>0.42968102202830954</v>
      </c>
      <c r="G176" s="1">
        <f>IF(E176&gt;=alternative_greater!$C$10,NORMDIST(E176,$B$2,SQRT($B$4),0),0)</f>
        <v>0</v>
      </c>
      <c r="H176" s="4">
        <f>IF(E176&lt;alternative_greater!$C$10,NORMDIST(E176,$B$3,SQRT($B$4),0),0)</f>
        <v>5.833738407754261E-2</v>
      </c>
      <c r="I176" s="4">
        <f>IF(E176&gt;=alternative_greater!$C$10,NORMDIST(E176,$B$3,SQRT($B$4),0),0)</f>
        <v>0</v>
      </c>
      <c r="J176" s="4">
        <f>IF(AND(ABS(E176-alternative_greater!C$10)&lt;computations!B$7,J175=0),computations!M$6,0)</f>
        <v>0</v>
      </c>
      <c r="K176" s="4">
        <f>IF(AND(ABS(E176-B$2)&lt;computations!B$7,K175=0),computations!M$6,0)</f>
        <v>0</v>
      </c>
      <c r="L176" s="4">
        <f>IF(AND(ABS(E176-B$3)&lt;computations!B$7,L175=0),computations!M$6,0)</f>
        <v>0</v>
      </c>
      <c r="O176" s="1">
        <f t="shared" si="5"/>
        <v>46.167999999999694</v>
      </c>
      <c r="P176" s="1">
        <f>IF(O176&gt;alternative_less!C$10,NORMDIST(O176,$C$2,SQRT($C$4),0),0)</f>
        <v>0</v>
      </c>
      <c r="Q176" s="1">
        <f>IF(O176&lt;=alternative_less!C$10,NORMDIST(O176,$C$2,SQRT($C$4),0),0)</f>
        <v>5.833738407754261E-2</v>
      </c>
      <c r="R176" s="4">
        <f>IF(O176&gt;alternative_less!C$10,NORMDIST(O176,$C$3,SQRT($C$4),0),0)</f>
        <v>0</v>
      </c>
      <c r="S176" s="4">
        <f>IF(O176&lt;=alternative_less!C$10,NORMDIST(O176,$C$3,SQRT($C$4),0),0)</f>
        <v>0.42968102202830954</v>
      </c>
      <c r="T176" s="4">
        <f>IF(AND(ABS(O176-alternative_less!C$10)&lt;computations!C$7,T175=0),computations!W$6,0)</f>
        <v>0</v>
      </c>
      <c r="U176" s="4">
        <f>IF(AND(ABS(O176-C$2)&lt;computations!C$7,U175=0),computations!W$6,0)</f>
        <v>0</v>
      </c>
      <c r="V176" s="4">
        <f>IF(AND(ABS(O176-C$3)&lt;computations!C$7,V175=0),computations!W$6,0)</f>
        <v>0</v>
      </c>
    </row>
    <row r="177" spans="5:22" x14ac:dyDescent="0.2">
      <c r="E177" s="1">
        <f t="shared" si="4"/>
        <v>46.183999999999692</v>
      </c>
      <c r="F177" s="1">
        <f>IF(E177&lt;alternative_greater!$C$10,NORMDIST(E177,$B$2,SQRT($B$4),0),0)</f>
        <v>0.42823149441986652</v>
      </c>
      <c r="G177" s="1">
        <f>IF(E177&gt;=alternative_greater!$C$10,NORMDIST(E177,$B$2,SQRT($B$4),0),0)</f>
        <v>0</v>
      </c>
      <c r="H177" s="4">
        <f>IF(E177&lt;alternative_greater!$C$10,NORMDIST(E177,$B$3,SQRT($B$4),0),0)</f>
        <v>6.0416601362755694E-2</v>
      </c>
      <c r="I177" s="4">
        <f>IF(E177&gt;=alternative_greater!$C$10,NORMDIST(E177,$B$3,SQRT($B$4),0),0)</f>
        <v>0</v>
      </c>
      <c r="J177" s="4">
        <f>IF(AND(ABS(E177-alternative_greater!C$10)&lt;computations!B$7,J176=0),computations!M$6,0)</f>
        <v>0</v>
      </c>
      <c r="K177" s="4">
        <f>IF(AND(ABS(E177-B$2)&lt;computations!B$7,K176=0),computations!M$6,0)</f>
        <v>0</v>
      </c>
      <c r="L177" s="4">
        <f>IF(AND(ABS(E177-B$3)&lt;computations!B$7,L176=0),computations!M$6,0)</f>
        <v>0</v>
      </c>
      <c r="O177" s="1">
        <f t="shared" si="5"/>
        <v>46.183999999999692</v>
      </c>
      <c r="P177" s="1">
        <f>IF(O177&gt;alternative_less!C$10,NORMDIST(O177,$C$2,SQRT($C$4),0),0)</f>
        <v>0</v>
      </c>
      <c r="Q177" s="1">
        <f>IF(O177&lt;=alternative_less!C$10,NORMDIST(O177,$C$2,SQRT($C$4),0),0)</f>
        <v>6.0416601362755694E-2</v>
      </c>
      <c r="R177" s="4">
        <f>IF(O177&gt;alternative_less!C$10,NORMDIST(O177,$C$3,SQRT($C$4),0),0)</f>
        <v>0</v>
      </c>
      <c r="S177" s="4">
        <f>IF(O177&lt;=alternative_less!C$10,NORMDIST(O177,$C$3,SQRT($C$4),0),0)</f>
        <v>0.42823149441986652</v>
      </c>
      <c r="T177" s="4">
        <f>IF(AND(ABS(O177-alternative_less!C$10)&lt;computations!C$7,T176=0),computations!W$6,0)</f>
        <v>0</v>
      </c>
      <c r="U177" s="4">
        <f>IF(AND(ABS(O177-C$2)&lt;computations!C$7,U176=0),computations!W$6,0)</f>
        <v>0</v>
      </c>
      <c r="V177" s="4">
        <f>IF(AND(ABS(O177-C$3)&lt;computations!C$7,V176=0),computations!W$6,0)</f>
        <v>0</v>
      </c>
    </row>
    <row r="178" spans="5:22" x14ac:dyDescent="0.2">
      <c r="E178" s="1">
        <f t="shared" si="4"/>
        <v>46.19999999999969</v>
      </c>
      <c r="F178" s="1">
        <f>IF(E178&lt;alternative_greater!$C$10,NORMDIST(E178,$B$2,SQRT($B$4),0),0)</f>
        <v>0.42665576800222288</v>
      </c>
      <c r="G178" s="1">
        <f>IF(E178&gt;=alternative_greater!$C$10,NORMDIST(E178,$B$2,SQRT($B$4),0),0)</f>
        <v>0</v>
      </c>
      <c r="H178" s="4">
        <f>IF(E178&lt;alternative_greater!$C$10,NORMDIST(E178,$B$3,SQRT($B$4),0),0)</f>
        <v>6.2550706022150834E-2</v>
      </c>
      <c r="I178" s="4">
        <f>IF(E178&gt;=alternative_greater!$C$10,NORMDIST(E178,$B$3,SQRT($B$4),0),0)</f>
        <v>0</v>
      </c>
      <c r="J178" s="4">
        <f>IF(AND(ABS(E178-alternative_greater!C$10)&lt;computations!B$7,J177=0),computations!M$6,0)</f>
        <v>0</v>
      </c>
      <c r="K178" s="4">
        <f>IF(AND(ABS(E178-B$2)&lt;computations!B$7,K177=0),computations!M$6,0)</f>
        <v>0</v>
      </c>
      <c r="L178" s="4">
        <f>IF(AND(ABS(E178-B$3)&lt;computations!B$7,L177=0),computations!M$6,0)</f>
        <v>0</v>
      </c>
      <c r="O178" s="1">
        <f t="shared" si="5"/>
        <v>46.19999999999969</v>
      </c>
      <c r="P178" s="1">
        <f>IF(O178&gt;alternative_less!C$10,NORMDIST(O178,$C$2,SQRT($C$4),0),0)</f>
        <v>0</v>
      </c>
      <c r="Q178" s="1">
        <f>IF(O178&lt;=alternative_less!C$10,NORMDIST(O178,$C$2,SQRT($C$4),0),0)</f>
        <v>6.2550706022150834E-2</v>
      </c>
      <c r="R178" s="4">
        <f>IF(O178&gt;alternative_less!C$10,NORMDIST(O178,$C$3,SQRT($C$4),0),0)</f>
        <v>0</v>
      </c>
      <c r="S178" s="4">
        <f>IF(O178&lt;=alternative_less!C$10,NORMDIST(O178,$C$3,SQRT($C$4),0),0)</f>
        <v>0.42665576800222288</v>
      </c>
      <c r="T178" s="4">
        <f>IF(AND(ABS(O178-alternative_less!C$10)&lt;computations!C$7,T177=0),computations!W$6,0)</f>
        <v>0</v>
      </c>
      <c r="U178" s="4">
        <f>IF(AND(ABS(O178-C$2)&lt;computations!C$7,U177=0),computations!W$6,0)</f>
        <v>0</v>
      </c>
      <c r="V178" s="4">
        <f>IF(AND(ABS(O178-C$3)&lt;computations!C$7,V177=0),computations!W$6,0)</f>
        <v>0</v>
      </c>
    </row>
    <row r="179" spans="5:22" x14ac:dyDescent="0.2">
      <c r="E179" s="1">
        <f t="shared" si="4"/>
        <v>46.215999999999688</v>
      </c>
      <c r="F179" s="1">
        <f>IF(E179&lt;alternative_greater!$C$10,NORMDIST(E179,$B$2,SQRT($B$4),0),0)</f>
        <v>0.42495527333495947</v>
      </c>
      <c r="G179" s="1">
        <f>IF(E179&gt;=alternative_greater!$C$10,NORMDIST(E179,$B$2,SQRT($B$4),0),0)</f>
        <v>0</v>
      </c>
      <c r="H179" s="4">
        <f>IF(E179&lt;alternative_greater!$C$10,NORMDIST(E179,$B$3,SQRT($B$4),0),0)</f>
        <v>6.4740302703950967E-2</v>
      </c>
      <c r="I179" s="4">
        <f>IF(E179&gt;=alternative_greater!$C$10,NORMDIST(E179,$B$3,SQRT($B$4),0),0)</f>
        <v>0</v>
      </c>
      <c r="J179" s="4">
        <f>IF(AND(ABS(E179-alternative_greater!C$10)&lt;computations!B$7,J178=0),computations!M$6,0)</f>
        <v>0</v>
      </c>
      <c r="K179" s="4">
        <f>IF(AND(ABS(E179-B$2)&lt;computations!B$7,K178=0),computations!M$6,0)</f>
        <v>0</v>
      </c>
      <c r="L179" s="4">
        <f>IF(AND(ABS(E179-B$3)&lt;computations!B$7,L178=0),computations!M$6,0)</f>
        <v>0</v>
      </c>
      <c r="O179" s="1">
        <f t="shared" si="5"/>
        <v>46.215999999999688</v>
      </c>
      <c r="P179" s="1">
        <f>IF(O179&gt;alternative_less!C$10,NORMDIST(O179,$C$2,SQRT($C$4),0),0)</f>
        <v>0</v>
      </c>
      <c r="Q179" s="1">
        <f>IF(O179&lt;=alternative_less!C$10,NORMDIST(O179,$C$2,SQRT($C$4),0),0)</f>
        <v>6.4740302703950967E-2</v>
      </c>
      <c r="R179" s="4">
        <f>IF(O179&gt;alternative_less!C$10,NORMDIST(O179,$C$3,SQRT($C$4),0),0)</f>
        <v>0</v>
      </c>
      <c r="S179" s="4">
        <f>IF(O179&lt;=alternative_less!C$10,NORMDIST(O179,$C$3,SQRT($C$4),0),0)</f>
        <v>0.42495527333495947</v>
      </c>
      <c r="T179" s="4">
        <f>IF(AND(ABS(O179-alternative_less!C$10)&lt;computations!C$7,T178=0),computations!W$6,0)</f>
        <v>0</v>
      </c>
      <c r="U179" s="4">
        <f>IF(AND(ABS(O179-C$2)&lt;computations!C$7,U178=0),computations!W$6,0)</f>
        <v>0</v>
      </c>
      <c r="V179" s="4">
        <f>IF(AND(ABS(O179-C$3)&lt;computations!C$7,V178=0),computations!W$6,0)</f>
        <v>0</v>
      </c>
    </row>
    <row r="180" spans="5:22" x14ac:dyDescent="0.2">
      <c r="E180" s="1">
        <f t="shared" si="4"/>
        <v>46.231999999999687</v>
      </c>
      <c r="F180" s="1">
        <f>IF(E180&lt;alternative_greater!$C$10,NORMDIST(E180,$B$2,SQRT($B$4),0),0)</f>
        <v>0.42313155024064342</v>
      </c>
      <c r="G180" s="1">
        <f>IF(E180&gt;=alternative_greater!$C$10,NORMDIST(E180,$B$2,SQRT($B$4),0),0)</f>
        <v>0</v>
      </c>
      <c r="H180" s="4">
        <f>IF(E180&lt;alternative_greater!$C$10,NORMDIST(E180,$B$3,SQRT($B$4),0),0)</f>
        <v>6.6985965290601912E-2</v>
      </c>
      <c r="I180" s="4">
        <f>IF(E180&gt;=alternative_greater!$C$10,NORMDIST(E180,$B$3,SQRT($B$4),0),0)</f>
        <v>0</v>
      </c>
      <c r="J180" s="4">
        <f>IF(AND(ABS(E180-alternative_greater!C$10)&lt;computations!B$7,J179=0),computations!M$6,0)</f>
        <v>0</v>
      </c>
      <c r="K180" s="4">
        <f>IF(AND(ABS(E180-B$2)&lt;computations!B$7,K179=0),computations!M$6,0)</f>
        <v>0</v>
      </c>
      <c r="L180" s="4">
        <f>IF(AND(ABS(E180-B$3)&lt;computations!B$7,L179=0),computations!M$6,0)</f>
        <v>0</v>
      </c>
      <c r="O180" s="1">
        <f t="shared" si="5"/>
        <v>46.231999999999687</v>
      </c>
      <c r="P180" s="1">
        <f>IF(O180&gt;alternative_less!C$10,NORMDIST(O180,$C$2,SQRT($C$4),0),0)</f>
        <v>0</v>
      </c>
      <c r="Q180" s="1">
        <f>IF(O180&lt;=alternative_less!C$10,NORMDIST(O180,$C$2,SQRT($C$4),0),0)</f>
        <v>6.6985965290601912E-2</v>
      </c>
      <c r="R180" s="4">
        <f>IF(O180&gt;alternative_less!C$10,NORMDIST(O180,$C$3,SQRT($C$4),0),0)</f>
        <v>0</v>
      </c>
      <c r="S180" s="4">
        <f>IF(O180&lt;=alternative_less!C$10,NORMDIST(O180,$C$3,SQRT($C$4),0),0)</f>
        <v>0.42313155024064342</v>
      </c>
      <c r="T180" s="4">
        <f>IF(AND(ABS(O180-alternative_less!C$10)&lt;computations!C$7,T179=0),computations!W$6,0)</f>
        <v>0</v>
      </c>
      <c r="U180" s="4">
        <f>IF(AND(ABS(O180-C$2)&lt;computations!C$7,U179=0),computations!W$6,0)</f>
        <v>0</v>
      </c>
      <c r="V180" s="4">
        <f>IF(AND(ABS(O180-C$3)&lt;computations!C$7,V179=0),computations!W$6,0)</f>
        <v>0</v>
      </c>
    </row>
    <row r="181" spans="5:22" x14ac:dyDescent="0.2">
      <c r="E181" s="1">
        <f t="shared" si="4"/>
        <v>46.247999999999685</v>
      </c>
      <c r="F181" s="1">
        <f>IF(E181&lt;alternative_greater!$C$10,NORMDIST(E181,$B$2,SQRT($B$4),0),0)</f>
        <v>0.42118624548146361</v>
      </c>
      <c r="G181" s="1">
        <f>IF(E181&gt;=alternative_greater!$C$10,NORMDIST(E181,$B$2,SQRT($B$4),0),0)</f>
        <v>0</v>
      </c>
      <c r="H181" s="4">
        <f>IF(E181&lt;alternative_greater!$C$10,NORMDIST(E181,$B$3,SQRT($B$4),0),0)</f>
        <v>6.9288235104632112E-2</v>
      </c>
      <c r="I181" s="4">
        <f>IF(E181&gt;=alternative_greater!$C$10,NORMDIST(E181,$B$3,SQRT($B$4),0),0)</f>
        <v>0</v>
      </c>
      <c r="J181" s="4">
        <f>IF(AND(ABS(E181-alternative_greater!C$10)&lt;computations!B$7,J180=0),computations!M$6,0)</f>
        <v>0</v>
      </c>
      <c r="K181" s="4">
        <f>IF(AND(ABS(E181-B$2)&lt;computations!B$7,K180=0),computations!M$6,0)</f>
        <v>0</v>
      </c>
      <c r="L181" s="4">
        <f>IF(AND(ABS(E181-B$3)&lt;computations!B$7,L180=0),computations!M$6,0)</f>
        <v>0</v>
      </c>
      <c r="O181" s="1">
        <f t="shared" si="5"/>
        <v>46.247999999999685</v>
      </c>
      <c r="P181" s="1">
        <f>IF(O181&gt;alternative_less!C$10,NORMDIST(O181,$C$2,SQRT($C$4),0),0)</f>
        <v>0</v>
      </c>
      <c r="Q181" s="1">
        <f>IF(O181&lt;=alternative_less!C$10,NORMDIST(O181,$C$2,SQRT($C$4),0),0)</f>
        <v>6.9288235104632112E-2</v>
      </c>
      <c r="R181" s="4">
        <f>IF(O181&gt;alternative_less!C$10,NORMDIST(O181,$C$3,SQRT($C$4),0),0)</f>
        <v>0</v>
      </c>
      <c r="S181" s="4">
        <f>IF(O181&lt;=alternative_less!C$10,NORMDIST(O181,$C$3,SQRT($C$4),0),0)</f>
        <v>0.42118624548146361</v>
      </c>
      <c r="T181" s="4">
        <f>IF(AND(ABS(O181-alternative_less!C$10)&lt;computations!C$7,T180=0),computations!W$6,0)</f>
        <v>0</v>
      </c>
      <c r="U181" s="4">
        <f>IF(AND(ABS(O181-C$2)&lt;computations!C$7,U180=0),computations!W$6,0)</f>
        <v>0</v>
      </c>
      <c r="V181" s="4">
        <f>IF(AND(ABS(O181-C$3)&lt;computations!C$7,V180=0),computations!W$6,0)</f>
        <v>0</v>
      </c>
    </row>
    <row r="182" spans="5:22" x14ac:dyDescent="0.2">
      <c r="E182" s="1">
        <f t="shared" si="4"/>
        <v>46.263999999999683</v>
      </c>
      <c r="F182" s="1">
        <f>IF(E182&lt;alternative_greater!$C$10,NORMDIST(E182,$B$2,SQRT($B$4),0),0)</f>
        <v>0.41912111028160765</v>
      </c>
      <c r="G182" s="1">
        <f>IF(E182&gt;=alternative_greater!$C$10,NORMDIST(E182,$B$2,SQRT($B$4),0),0)</f>
        <v>0</v>
      </c>
      <c r="H182" s="4">
        <f>IF(E182&lt;alternative_greater!$C$10,NORMDIST(E182,$B$3,SQRT($B$4),0),0)</f>
        <v>7.1647619102865351E-2</v>
      </c>
      <c r="I182" s="4">
        <f>IF(E182&gt;=alternative_greater!$C$10,NORMDIST(E182,$B$3,SQRT($B$4),0),0)</f>
        <v>0</v>
      </c>
      <c r="J182" s="4">
        <f>IF(AND(ABS(E182-alternative_greater!C$10)&lt;computations!B$7,J181=0),computations!M$6,0)</f>
        <v>0</v>
      </c>
      <c r="K182" s="4">
        <f>IF(AND(ABS(E182-B$2)&lt;computations!B$7,K181=0),computations!M$6,0)</f>
        <v>0</v>
      </c>
      <c r="L182" s="4">
        <f>IF(AND(ABS(E182-B$3)&lt;computations!B$7,L181=0),computations!M$6,0)</f>
        <v>0</v>
      </c>
      <c r="O182" s="1">
        <f t="shared" si="5"/>
        <v>46.263999999999683</v>
      </c>
      <c r="P182" s="1">
        <f>IF(O182&gt;alternative_less!C$10,NORMDIST(O182,$C$2,SQRT($C$4),0),0)</f>
        <v>0</v>
      </c>
      <c r="Q182" s="1">
        <f>IF(O182&lt;=alternative_less!C$10,NORMDIST(O182,$C$2,SQRT($C$4),0),0)</f>
        <v>7.1647619102865351E-2</v>
      </c>
      <c r="R182" s="4">
        <f>IF(O182&gt;alternative_less!C$10,NORMDIST(O182,$C$3,SQRT($C$4),0),0)</f>
        <v>0</v>
      </c>
      <c r="S182" s="4">
        <f>IF(O182&lt;=alternative_less!C$10,NORMDIST(O182,$C$3,SQRT($C$4),0),0)</f>
        <v>0.41912111028160765</v>
      </c>
      <c r="T182" s="4">
        <f>IF(AND(ABS(O182-alternative_less!C$10)&lt;computations!C$7,T181=0),computations!W$6,0)</f>
        <v>0</v>
      </c>
      <c r="U182" s="4">
        <f>IF(AND(ABS(O182-C$2)&lt;computations!C$7,U181=0),computations!W$6,0)</f>
        <v>0</v>
      </c>
      <c r="V182" s="4">
        <f>IF(AND(ABS(O182-C$3)&lt;computations!C$7,V181=0),computations!W$6,0)</f>
        <v>0</v>
      </c>
    </row>
    <row r="183" spans="5:22" x14ac:dyDescent="0.2">
      <c r="E183" s="1">
        <f t="shared" si="4"/>
        <v>46.279999999999681</v>
      </c>
      <c r="F183" s="1">
        <f>IF(E183&lt;alternative_greater!$C$10,NORMDIST(E183,$B$2,SQRT($B$4),0),0)</f>
        <v>0.4169379977005982</v>
      </c>
      <c r="G183" s="1">
        <f>IF(E183&gt;=alternative_greater!$C$10,NORMDIST(E183,$B$2,SQRT($B$4),0),0)</f>
        <v>0</v>
      </c>
      <c r="H183" s="4">
        <f>IF(E183&lt;alternative_greater!$C$10,NORMDIST(E183,$B$3,SQRT($B$4),0),0)</f>
        <v>7.4064588061967529E-2</v>
      </c>
      <c r="I183" s="4">
        <f>IF(E183&gt;=alternative_greater!$C$10,NORMDIST(E183,$B$3,SQRT($B$4),0),0)</f>
        <v>0</v>
      </c>
      <c r="J183" s="4">
        <f>IF(AND(ABS(E183-alternative_greater!C$10)&lt;computations!B$7,J182=0),computations!M$6,0)</f>
        <v>0</v>
      </c>
      <c r="K183" s="4">
        <f>IF(AND(ABS(E183-B$2)&lt;computations!B$7,K182=0),computations!M$6,0)</f>
        <v>0</v>
      </c>
      <c r="L183" s="4">
        <f>IF(AND(ABS(E183-B$3)&lt;computations!B$7,L182=0),computations!M$6,0)</f>
        <v>0</v>
      </c>
      <c r="O183" s="1">
        <f t="shared" si="5"/>
        <v>46.279999999999681</v>
      </c>
      <c r="P183" s="1">
        <f>IF(O183&gt;alternative_less!C$10,NORMDIST(O183,$C$2,SQRT($C$4),0),0)</f>
        <v>0</v>
      </c>
      <c r="Q183" s="1">
        <f>IF(O183&lt;=alternative_less!C$10,NORMDIST(O183,$C$2,SQRT($C$4),0),0)</f>
        <v>7.4064588061967529E-2</v>
      </c>
      <c r="R183" s="4">
        <f>IF(O183&gt;alternative_less!C$10,NORMDIST(O183,$C$3,SQRT($C$4),0),0)</f>
        <v>0</v>
      </c>
      <c r="S183" s="4">
        <f>IF(O183&lt;=alternative_less!C$10,NORMDIST(O183,$C$3,SQRT($C$4),0),0)</f>
        <v>0.4169379977005982</v>
      </c>
      <c r="T183" s="4">
        <f>IF(AND(ABS(O183-alternative_less!C$10)&lt;computations!C$7,T182=0),computations!W$6,0)</f>
        <v>0</v>
      </c>
      <c r="U183" s="4">
        <f>IF(AND(ABS(O183-C$2)&lt;computations!C$7,U182=0),computations!W$6,0)</f>
        <v>0</v>
      </c>
      <c r="V183" s="4">
        <f>IF(AND(ABS(O183-C$3)&lt;computations!C$7,V182=0),computations!W$6,0)</f>
        <v>0</v>
      </c>
    </row>
    <row r="184" spans="5:22" x14ac:dyDescent="0.2">
      <c r="E184" s="1">
        <f t="shared" si="4"/>
        <v>46.29599999999968</v>
      </c>
      <c r="F184" s="1">
        <f>IF(E184&lt;alternative_greater!$C$10,NORMDIST(E184,$B$2,SQRT($B$4),0),0)</f>
        <v>0.41463885986310034</v>
      </c>
      <c r="G184" s="1">
        <f>IF(E184&gt;=alternative_greater!$C$10,NORMDIST(E184,$B$2,SQRT($B$4),0),0)</f>
        <v>0</v>
      </c>
      <c r="H184" s="4">
        <f>IF(E184&lt;alternative_greater!$C$10,NORMDIST(E184,$B$3,SQRT($B$4),0),0)</f>
        <v>7.6539574758429957E-2</v>
      </c>
      <c r="I184" s="4">
        <f>IF(E184&gt;=alternative_greater!$C$10,NORMDIST(E184,$B$3,SQRT($B$4),0),0)</f>
        <v>0</v>
      </c>
      <c r="J184" s="4">
        <f>IF(AND(ABS(E184-alternative_greater!C$10)&lt;computations!B$7,J183=0),computations!M$6,0)</f>
        <v>0</v>
      </c>
      <c r="K184" s="4">
        <f>IF(AND(ABS(E184-B$2)&lt;computations!B$7,K183=0),computations!M$6,0)</f>
        <v>0</v>
      </c>
      <c r="L184" s="4">
        <f>IF(AND(ABS(E184-B$3)&lt;computations!B$7,L183=0),computations!M$6,0)</f>
        <v>0</v>
      </c>
      <c r="O184" s="1">
        <f t="shared" si="5"/>
        <v>46.29599999999968</v>
      </c>
      <c r="P184" s="1">
        <f>IF(O184&gt;alternative_less!C$10,NORMDIST(O184,$C$2,SQRT($C$4),0),0)</f>
        <v>0</v>
      </c>
      <c r="Q184" s="1">
        <f>IF(O184&lt;=alternative_less!C$10,NORMDIST(O184,$C$2,SQRT($C$4),0),0)</f>
        <v>7.6539574758429957E-2</v>
      </c>
      <c r="R184" s="4">
        <f>IF(O184&gt;alternative_less!C$10,NORMDIST(O184,$C$3,SQRT($C$4),0),0)</f>
        <v>0</v>
      </c>
      <c r="S184" s="4">
        <f>IF(O184&lt;=alternative_less!C$10,NORMDIST(O184,$C$3,SQRT($C$4),0),0)</f>
        <v>0.41463885986310034</v>
      </c>
      <c r="T184" s="4">
        <f>IF(AND(ABS(O184-alternative_less!C$10)&lt;computations!C$7,T183=0),computations!W$6,0)</f>
        <v>0</v>
      </c>
      <c r="U184" s="4">
        <f>IF(AND(ABS(O184-C$2)&lt;computations!C$7,U183=0),computations!W$6,0)</f>
        <v>0</v>
      </c>
      <c r="V184" s="4">
        <f>IF(AND(ABS(O184-C$3)&lt;computations!C$7,V183=0),computations!W$6,0)</f>
        <v>0</v>
      </c>
    </row>
    <row r="185" spans="5:22" x14ac:dyDescent="0.2">
      <c r="E185" s="1">
        <f t="shared" si="4"/>
        <v>46.311999999999678</v>
      </c>
      <c r="F185" s="1">
        <f>IF(E185&lt;alternative_greater!$C$10,NORMDIST(E185,$B$2,SQRT($B$4),0),0)</f>
        <v>0.41222574505099796</v>
      </c>
      <c r="G185" s="1">
        <f>IF(E185&gt;=alternative_greater!$C$10,NORMDIST(E185,$B$2,SQRT($B$4),0),0)</f>
        <v>0</v>
      </c>
      <c r="H185" s="4">
        <f>IF(E185&lt;alternative_greater!$C$10,NORMDIST(E185,$B$3,SQRT($B$4),0),0)</f>
        <v>7.9072972146210022E-2</v>
      </c>
      <c r="I185" s="4">
        <f>IF(E185&gt;=alternative_greater!$C$10,NORMDIST(E185,$B$3,SQRT($B$4),0),0)</f>
        <v>0</v>
      </c>
      <c r="J185" s="4">
        <f>IF(AND(ABS(E185-alternative_greater!C$10)&lt;computations!B$7,J184=0),computations!M$6,0)</f>
        <v>0</v>
      </c>
      <c r="K185" s="4">
        <f>IF(AND(ABS(E185-B$2)&lt;computations!B$7,K184=0),computations!M$6,0)</f>
        <v>0</v>
      </c>
      <c r="L185" s="4">
        <f>IF(AND(ABS(E185-B$3)&lt;computations!B$7,L184=0),computations!M$6,0)</f>
        <v>0</v>
      </c>
      <c r="O185" s="1">
        <f t="shared" si="5"/>
        <v>46.311999999999678</v>
      </c>
      <c r="P185" s="1">
        <f>IF(O185&gt;alternative_less!C$10,NORMDIST(O185,$C$2,SQRT($C$4),0),0)</f>
        <v>0</v>
      </c>
      <c r="Q185" s="1">
        <f>IF(O185&lt;=alternative_less!C$10,NORMDIST(O185,$C$2,SQRT($C$4),0),0)</f>
        <v>7.9072972146210022E-2</v>
      </c>
      <c r="R185" s="4">
        <f>IF(O185&gt;alternative_less!C$10,NORMDIST(O185,$C$3,SQRT($C$4),0),0)</f>
        <v>0</v>
      </c>
      <c r="S185" s="4">
        <f>IF(O185&lt;=alternative_less!C$10,NORMDIST(O185,$C$3,SQRT($C$4),0),0)</f>
        <v>0.41222574505099796</v>
      </c>
      <c r="T185" s="4">
        <f>IF(AND(ABS(O185-alternative_less!C$10)&lt;computations!C$7,T184=0),computations!W$6,0)</f>
        <v>0</v>
      </c>
      <c r="U185" s="4">
        <f>IF(AND(ABS(O185-C$2)&lt;computations!C$7,U184=0),computations!W$6,0)</f>
        <v>0</v>
      </c>
      <c r="V185" s="4">
        <f>IF(AND(ABS(O185-C$3)&lt;computations!C$7,V184=0),computations!W$6,0)</f>
        <v>0</v>
      </c>
    </row>
    <row r="186" spans="5:22" x14ac:dyDescent="0.2">
      <c r="E186" s="1">
        <f t="shared" si="4"/>
        <v>46.327999999999676</v>
      </c>
      <c r="F186" s="1">
        <f>IF(E186&lt;alternative_greater!$C$10,NORMDIST(E186,$B$2,SQRT($B$4),0),0)</f>
        <v>0.40970079466379905</v>
      </c>
      <c r="G186" s="1">
        <f>IF(E186&gt;=alternative_greater!$C$10,NORMDIST(E186,$B$2,SQRT($B$4),0),0)</f>
        <v>0</v>
      </c>
      <c r="H186" s="4">
        <f>IF(E186&lt;alternative_greater!$C$10,NORMDIST(E186,$B$3,SQRT($B$4),0),0)</f>
        <v>8.1665131535364449E-2</v>
      </c>
      <c r="I186" s="4">
        <f>IF(E186&gt;=alternative_greater!$C$10,NORMDIST(E186,$B$3,SQRT($B$4),0),0)</f>
        <v>0</v>
      </c>
      <c r="J186" s="4">
        <f>IF(AND(ABS(E186-alternative_greater!C$10)&lt;computations!B$7,J185=0),computations!M$6,0)</f>
        <v>0</v>
      </c>
      <c r="K186" s="4">
        <f>IF(AND(ABS(E186-B$2)&lt;computations!B$7,K185=0),computations!M$6,0)</f>
        <v>0</v>
      </c>
      <c r="L186" s="4">
        <f>IF(AND(ABS(E186-B$3)&lt;computations!B$7,L185=0),computations!M$6,0)</f>
        <v>0</v>
      </c>
      <c r="O186" s="1">
        <f t="shared" si="5"/>
        <v>46.327999999999676</v>
      </c>
      <c r="P186" s="1">
        <f>IF(O186&gt;alternative_less!C$10,NORMDIST(O186,$C$2,SQRT($C$4),0),0)</f>
        <v>0</v>
      </c>
      <c r="Q186" s="1">
        <f>IF(O186&lt;=alternative_less!C$10,NORMDIST(O186,$C$2,SQRT($C$4),0),0)</f>
        <v>8.1665131535364449E-2</v>
      </c>
      <c r="R186" s="4">
        <f>IF(O186&gt;alternative_less!C$10,NORMDIST(O186,$C$3,SQRT($C$4),0),0)</f>
        <v>0</v>
      </c>
      <c r="S186" s="4">
        <f>IF(O186&lt;=alternative_less!C$10,NORMDIST(O186,$C$3,SQRT($C$4),0),0)</f>
        <v>0.40970079466379905</v>
      </c>
      <c r="T186" s="4">
        <f>IF(AND(ABS(O186-alternative_less!C$10)&lt;computations!C$7,T185=0),computations!W$6,0)</f>
        <v>0</v>
      </c>
      <c r="U186" s="4">
        <f>IF(AND(ABS(O186-C$2)&lt;computations!C$7,U185=0),computations!W$6,0)</f>
        <v>0</v>
      </c>
      <c r="V186" s="4">
        <f>IF(AND(ABS(O186-C$3)&lt;computations!C$7,V185=0),computations!W$6,0)</f>
        <v>0</v>
      </c>
    </row>
    <row r="187" spans="5:22" x14ac:dyDescent="0.2">
      <c r="E187" s="1">
        <f t="shared" si="4"/>
        <v>46.343999999999674</v>
      </c>
      <c r="F187" s="1">
        <f>IF(E187&lt;alternative_greater!$C$10,NORMDIST(E187,$B$2,SQRT($B$4),0),0)</f>
        <v>0.40706624005368125</v>
      </c>
      <c r="G187" s="1">
        <f>IF(E187&gt;=alternative_greater!$C$10,NORMDIST(E187,$B$2,SQRT($B$4),0),0)</f>
        <v>0</v>
      </c>
      <c r="H187" s="4">
        <f>IF(E187&lt;alternative_greater!$C$10,NORMDIST(E187,$B$3,SQRT($B$4),0),0)</f>
        <v>8.4316360775120391E-2</v>
      </c>
      <c r="I187" s="4">
        <f>IF(E187&gt;=alternative_greater!$C$10,NORMDIST(E187,$B$3,SQRT($B$4),0),0)</f>
        <v>0</v>
      </c>
      <c r="J187" s="4">
        <f>IF(AND(ABS(E187-alternative_greater!C$10)&lt;computations!B$7,J186=0),computations!M$6,0)</f>
        <v>0</v>
      </c>
      <c r="K187" s="4">
        <f>IF(AND(ABS(E187-B$2)&lt;computations!B$7,K186=0),computations!M$6,0)</f>
        <v>0</v>
      </c>
      <c r="L187" s="4">
        <f>IF(AND(ABS(E187-B$3)&lt;computations!B$7,L186=0),computations!M$6,0)</f>
        <v>0</v>
      </c>
      <c r="O187" s="1">
        <f t="shared" si="5"/>
        <v>46.343999999999674</v>
      </c>
      <c r="P187" s="1">
        <f>IF(O187&gt;alternative_less!C$10,NORMDIST(O187,$C$2,SQRT($C$4),0),0)</f>
        <v>0</v>
      </c>
      <c r="Q187" s="1">
        <f>IF(O187&lt;=alternative_less!C$10,NORMDIST(O187,$C$2,SQRT($C$4),0),0)</f>
        <v>8.4316360775120391E-2</v>
      </c>
      <c r="R187" s="4">
        <f>IF(O187&gt;alternative_less!C$10,NORMDIST(O187,$C$3,SQRT($C$4),0),0)</f>
        <v>0</v>
      </c>
      <c r="S187" s="4">
        <f>IF(O187&lt;=alternative_less!C$10,NORMDIST(O187,$C$3,SQRT($C$4),0),0)</f>
        <v>0.40706624005368125</v>
      </c>
      <c r="T187" s="4">
        <f>IF(AND(ABS(O187-alternative_less!C$10)&lt;computations!C$7,T186=0),computations!W$6,0)</f>
        <v>0</v>
      </c>
      <c r="U187" s="4">
        <f>IF(AND(ABS(O187-C$2)&lt;computations!C$7,U186=0),computations!W$6,0)</f>
        <v>0</v>
      </c>
      <c r="V187" s="4">
        <f>IF(AND(ABS(O187-C$3)&lt;computations!C$7,V186=0),computations!W$6,0)</f>
        <v>0</v>
      </c>
    </row>
    <row r="188" spans="5:22" x14ac:dyDescent="0.2">
      <c r="E188" s="1">
        <f t="shared" si="4"/>
        <v>46.359999999999673</v>
      </c>
      <c r="F188" s="1">
        <f>IF(E188&lt;alternative_greater!$C$10,NORMDIST(E188,$B$2,SQRT($B$4),0),0)</f>
        <v>0.40432439924172253</v>
      </c>
      <c r="G188" s="1">
        <f>IF(E188&gt;=alternative_greater!$C$10,NORMDIST(E188,$B$2,SQRT($B$4),0),0)</f>
        <v>0</v>
      </c>
      <c r="H188" s="4">
        <f>IF(E188&lt;alternative_greater!$C$10,NORMDIST(E188,$B$3,SQRT($B$4),0),0)</f>
        <v>8.7026922444933333E-2</v>
      </c>
      <c r="I188" s="4">
        <f>IF(E188&gt;=alternative_greater!$C$10,NORMDIST(E188,$B$3,SQRT($B$4),0),0)</f>
        <v>0</v>
      </c>
      <c r="J188" s="4">
        <f>IF(AND(ABS(E188-alternative_greater!C$10)&lt;computations!B$7,J187=0),computations!M$6,0)</f>
        <v>0</v>
      </c>
      <c r="K188" s="4">
        <f>IF(AND(ABS(E188-B$2)&lt;computations!B$7,K187=0),computations!M$6,0)</f>
        <v>0</v>
      </c>
      <c r="L188" s="4">
        <f>IF(AND(ABS(E188-B$3)&lt;computations!B$7,L187=0),computations!M$6,0)</f>
        <v>0</v>
      </c>
      <c r="O188" s="1">
        <f t="shared" si="5"/>
        <v>46.359999999999673</v>
      </c>
      <c r="P188" s="1">
        <f>IF(O188&gt;alternative_less!C$10,NORMDIST(O188,$C$2,SQRT($C$4),0),0)</f>
        <v>0</v>
      </c>
      <c r="Q188" s="1">
        <f>IF(O188&lt;=alternative_less!C$10,NORMDIST(O188,$C$2,SQRT($C$4),0),0)</f>
        <v>8.7026922444933333E-2</v>
      </c>
      <c r="R188" s="4">
        <f>IF(O188&gt;alternative_less!C$10,NORMDIST(O188,$C$3,SQRT($C$4),0),0)</f>
        <v>0</v>
      </c>
      <c r="S188" s="4">
        <f>IF(O188&lt;=alternative_less!C$10,NORMDIST(O188,$C$3,SQRT($C$4),0),0)</f>
        <v>0.40432439924172253</v>
      </c>
      <c r="T188" s="4">
        <f>IF(AND(ABS(O188-alternative_less!C$10)&lt;computations!C$7,T187=0),computations!W$6,0)</f>
        <v>0</v>
      </c>
      <c r="U188" s="4">
        <f>IF(AND(ABS(O188-C$2)&lt;computations!C$7,U187=0),computations!W$6,0)</f>
        <v>0</v>
      </c>
      <c r="V188" s="4">
        <f>IF(AND(ABS(O188-C$3)&lt;computations!C$7,V187=0),computations!W$6,0)</f>
        <v>0</v>
      </c>
    </row>
    <row r="189" spans="5:22" x14ac:dyDescent="0.2">
      <c r="E189" s="1">
        <f t="shared" si="4"/>
        <v>46.375999999999671</v>
      </c>
      <c r="F189" s="1">
        <f>IF(E189&lt;alternative_greater!$C$10,NORMDIST(E189,$B$2,SQRT($B$4),0),0)</f>
        <v>0.40147767352207592</v>
      </c>
      <c r="G189" s="1">
        <f>IF(E189&gt;=alternative_greater!$C$10,NORMDIST(E189,$B$2,SQRT($B$4),0),0)</f>
        <v>0</v>
      </c>
      <c r="H189" s="4">
        <f>IF(E189&lt;alternative_greater!$C$10,NORMDIST(E189,$B$3,SQRT($B$4),0),0)</f>
        <v>8.9797032057182244E-2</v>
      </c>
      <c r="I189" s="4">
        <f>IF(E189&gt;=alternative_greater!$C$10,NORMDIST(E189,$B$3,SQRT($B$4),0),0)</f>
        <v>0</v>
      </c>
      <c r="J189" s="4">
        <f>IF(AND(ABS(E189-alternative_greater!C$10)&lt;computations!B$7,J188=0),computations!M$6,0)</f>
        <v>0</v>
      </c>
      <c r="K189" s="4">
        <f>IF(AND(ABS(E189-B$2)&lt;computations!B$7,K188=0),computations!M$6,0)</f>
        <v>0</v>
      </c>
      <c r="L189" s="4">
        <f>IF(AND(ABS(E189-B$3)&lt;computations!B$7,L188=0),computations!M$6,0)</f>
        <v>0</v>
      </c>
      <c r="O189" s="1">
        <f t="shared" si="5"/>
        <v>46.375999999999671</v>
      </c>
      <c r="P189" s="1">
        <f>IF(O189&gt;alternative_less!C$10,NORMDIST(O189,$C$2,SQRT($C$4),0),0)</f>
        <v>0</v>
      </c>
      <c r="Q189" s="1">
        <f>IF(O189&lt;=alternative_less!C$10,NORMDIST(O189,$C$2,SQRT($C$4),0),0)</f>
        <v>8.9797032057182244E-2</v>
      </c>
      <c r="R189" s="4">
        <f>IF(O189&gt;alternative_less!C$10,NORMDIST(O189,$C$3,SQRT($C$4),0),0)</f>
        <v>0</v>
      </c>
      <c r="S189" s="4">
        <f>IF(O189&lt;=alternative_less!C$10,NORMDIST(O189,$C$3,SQRT($C$4),0),0)</f>
        <v>0.40147767352207592</v>
      </c>
      <c r="T189" s="4">
        <f>IF(AND(ABS(O189-alternative_less!C$10)&lt;computations!C$7,T188=0),computations!W$6,0)</f>
        <v>0</v>
      </c>
      <c r="U189" s="4">
        <f>IF(AND(ABS(O189-C$2)&lt;computations!C$7,U188=0),computations!W$6,0)</f>
        <v>0</v>
      </c>
      <c r="V189" s="4">
        <f>IF(AND(ABS(O189-C$3)&lt;computations!C$7,V188=0),computations!W$6,0)</f>
        <v>0</v>
      </c>
    </row>
    <row r="190" spans="5:22" x14ac:dyDescent="0.2">
      <c r="E190" s="1">
        <f t="shared" si="4"/>
        <v>46.391999999999669</v>
      </c>
      <c r="F190" s="1">
        <f>IF(E190&lt;alternative_greater!$C$10,NORMDIST(E190,$B$2,SQRT($B$4),0),0)</f>
        <v>0.39852854396104642</v>
      </c>
      <c r="G190" s="1">
        <f>IF(E190&gt;=alternative_greater!$C$10,NORMDIST(E190,$B$2,SQRT($B$4),0),0)</f>
        <v>0</v>
      </c>
      <c r="H190" s="4">
        <f>IF(E190&lt;alternative_greater!$C$10,NORMDIST(E190,$B$3,SQRT($B$4),0),0)</f>
        <v>9.2626856275243613E-2</v>
      </c>
      <c r="I190" s="4">
        <f>IF(E190&gt;=alternative_greater!$C$10,NORMDIST(E190,$B$3,SQRT($B$4),0),0)</f>
        <v>0</v>
      </c>
      <c r="J190" s="4">
        <f>IF(AND(ABS(E190-alternative_greater!C$10)&lt;computations!B$7,J189=0),computations!M$6,0)</f>
        <v>0</v>
      </c>
      <c r="K190" s="4">
        <f>IF(AND(ABS(E190-B$2)&lt;computations!B$7,K189=0),computations!M$6,0)</f>
        <v>0</v>
      </c>
      <c r="L190" s="4">
        <f>IF(AND(ABS(E190-B$3)&lt;computations!B$7,L189=0),computations!M$6,0)</f>
        <v>0</v>
      </c>
      <c r="O190" s="1">
        <f t="shared" si="5"/>
        <v>46.391999999999669</v>
      </c>
      <c r="P190" s="1">
        <f>IF(O190&gt;alternative_less!C$10,NORMDIST(O190,$C$2,SQRT($C$4),0),0)</f>
        <v>0</v>
      </c>
      <c r="Q190" s="1">
        <f>IF(O190&lt;=alternative_less!C$10,NORMDIST(O190,$C$2,SQRT($C$4),0),0)</f>
        <v>9.2626856275243613E-2</v>
      </c>
      <c r="R190" s="4">
        <f>IF(O190&gt;alternative_less!C$10,NORMDIST(O190,$C$3,SQRT($C$4),0),0)</f>
        <v>0</v>
      </c>
      <c r="S190" s="4">
        <f>IF(O190&lt;=alternative_less!C$10,NORMDIST(O190,$C$3,SQRT($C$4),0),0)</f>
        <v>0.39852854396104642</v>
      </c>
      <c r="T190" s="4">
        <f>IF(AND(ABS(O190-alternative_less!C$10)&lt;computations!C$7,T189=0),computations!W$6,0)</f>
        <v>0</v>
      </c>
      <c r="U190" s="4">
        <f>IF(AND(ABS(O190-C$2)&lt;computations!C$7,U189=0),computations!W$6,0)</f>
        <v>0</v>
      </c>
      <c r="V190" s="4">
        <f>IF(AND(ABS(O190-C$3)&lt;computations!C$7,V189=0),computations!W$6,0)</f>
        <v>0</v>
      </c>
    </row>
    <row r="191" spans="5:22" x14ac:dyDescent="0.2">
      <c r="E191" s="1">
        <f t="shared" si="4"/>
        <v>46.407999999999667</v>
      </c>
      <c r="F191" s="1">
        <f>IF(E191&lt;alternative_greater!$C$10,NORMDIST(E191,$B$2,SQRT($B$4),0),0)</f>
        <v>0.3954795677982067</v>
      </c>
      <c r="G191" s="1">
        <f>IF(E191&gt;=alternative_greater!$C$10,NORMDIST(E191,$B$2,SQRT($B$4),0),0)</f>
        <v>0</v>
      </c>
      <c r="H191" s="4">
        <f>IF(E191&lt;alternative_greater!$C$10,NORMDIST(E191,$B$3,SQRT($B$4),0),0)</f>
        <v>9.5516511150775515E-2</v>
      </c>
      <c r="I191" s="4">
        <f>IF(E191&gt;=alternative_greater!$C$10,NORMDIST(E191,$B$3,SQRT($B$4),0),0)</f>
        <v>0</v>
      </c>
      <c r="J191" s="4">
        <f>IF(AND(ABS(E191-alternative_greater!C$10)&lt;computations!B$7,J190=0),computations!M$6,0)</f>
        <v>0</v>
      </c>
      <c r="K191" s="4">
        <f>IF(AND(ABS(E191-B$2)&lt;computations!B$7,K190=0),computations!M$6,0)</f>
        <v>0</v>
      </c>
      <c r="L191" s="4">
        <f>IF(AND(ABS(E191-B$3)&lt;computations!B$7,L190=0),computations!M$6,0)</f>
        <v>0</v>
      </c>
      <c r="O191" s="1">
        <f t="shared" si="5"/>
        <v>46.407999999999667</v>
      </c>
      <c r="P191" s="1">
        <f>IF(O191&gt;alternative_less!C$10,NORMDIST(O191,$C$2,SQRT($C$4),0),0)</f>
        <v>0</v>
      </c>
      <c r="Q191" s="1">
        <f>IF(O191&lt;=alternative_less!C$10,NORMDIST(O191,$C$2,SQRT($C$4),0),0)</f>
        <v>9.5516511150775515E-2</v>
      </c>
      <c r="R191" s="4">
        <f>IF(O191&gt;alternative_less!C$10,NORMDIST(O191,$C$3,SQRT($C$4),0),0)</f>
        <v>0</v>
      </c>
      <c r="S191" s="4">
        <f>IF(O191&lt;=alternative_less!C$10,NORMDIST(O191,$C$3,SQRT($C$4),0),0)</f>
        <v>0.3954795677982067</v>
      </c>
      <c r="T191" s="4">
        <f>IF(AND(ABS(O191-alternative_less!C$10)&lt;computations!C$7,T190=0),computations!W$6,0)</f>
        <v>0</v>
      </c>
      <c r="U191" s="4">
        <f>IF(AND(ABS(O191-C$2)&lt;computations!C$7,U190=0),computations!W$6,0)</f>
        <v>0</v>
      </c>
      <c r="V191" s="4">
        <f>IF(AND(ABS(O191-C$3)&lt;computations!C$7,V190=0),computations!W$6,0)</f>
        <v>0</v>
      </c>
    </row>
    <row r="192" spans="5:22" x14ac:dyDescent="0.2">
      <c r="E192" s="1">
        <f t="shared" si="4"/>
        <v>46.423999999999666</v>
      </c>
      <c r="F192" s="1">
        <f>IF(E192&lt;alternative_greater!$C$10,NORMDIST(E192,$B$2,SQRT($B$4),0),0)</f>
        <v>0.39233337475684804</v>
      </c>
      <c r="G192" s="1">
        <f>IF(E192&gt;=alternative_greater!$C$10,NORMDIST(E192,$B$2,SQRT($B$4),0),0)</f>
        <v>0</v>
      </c>
      <c r="H192" s="4">
        <f>IF(E192&lt;alternative_greater!$C$10,NORMDIST(E192,$B$3,SQRT($B$4),0),0)</f>
        <v>9.846606038412202E-2</v>
      </c>
      <c r="I192" s="4">
        <f>IF(E192&gt;=alternative_greater!$C$10,NORMDIST(E192,$B$3,SQRT($B$4),0),0)</f>
        <v>0</v>
      </c>
      <c r="J192" s="4">
        <f>IF(AND(ABS(E192-alternative_greater!C$10)&lt;computations!B$7,J191=0),computations!M$6,0)</f>
        <v>0</v>
      </c>
      <c r="K192" s="4">
        <f>IF(AND(ABS(E192-B$2)&lt;computations!B$7,K191=0),computations!M$6,0)</f>
        <v>0</v>
      </c>
      <c r="L192" s="4">
        <f>IF(AND(ABS(E192-B$3)&lt;computations!B$7,L191=0),computations!M$6,0)</f>
        <v>0</v>
      </c>
      <c r="O192" s="1">
        <f t="shared" si="5"/>
        <v>46.423999999999666</v>
      </c>
      <c r="P192" s="1">
        <f>IF(O192&gt;alternative_less!C$10,NORMDIST(O192,$C$2,SQRT($C$4),0),0)</f>
        <v>0</v>
      </c>
      <c r="Q192" s="1">
        <f>IF(O192&lt;=alternative_less!C$10,NORMDIST(O192,$C$2,SQRT($C$4),0),0)</f>
        <v>9.846606038412202E-2</v>
      </c>
      <c r="R192" s="4">
        <f>IF(O192&gt;alternative_less!C$10,NORMDIST(O192,$C$3,SQRT($C$4),0),0)</f>
        <v>0</v>
      </c>
      <c r="S192" s="4">
        <f>IF(O192&lt;=alternative_less!C$10,NORMDIST(O192,$C$3,SQRT($C$4),0),0)</f>
        <v>0.39233337475684804</v>
      </c>
      <c r="T192" s="4">
        <f>IF(AND(ABS(O192-alternative_less!C$10)&lt;computations!C$7,T191=0),computations!W$6,0)</f>
        <v>0</v>
      </c>
      <c r="U192" s="4">
        <f>IF(AND(ABS(O192-C$2)&lt;computations!C$7,U191=0),computations!W$6,0)</f>
        <v>0</v>
      </c>
      <c r="V192" s="4">
        <f>IF(AND(ABS(O192-C$3)&lt;computations!C$7,V191=0),computations!W$6,0)</f>
        <v>0</v>
      </c>
    </row>
    <row r="193" spans="5:22" x14ac:dyDescent="0.2">
      <c r="E193" s="1">
        <f t="shared" si="4"/>
        <v>46.439999999999664</v>
      </c>
      <c r="F193" s="1">
        <f>IF(E193&lt;alternative_greater!$C$10,NORMDIST(E193,$B$2,SQRT($B$4),0),0)</f>
        <v>0.38909266327120795</v>
      </c>
      <c r="G193" s="1">
        <f>IF(E193&gt;=alternative_greater!$C$10,NORMDIST(E193,$B$2,SQRT($B$4),0),0)</f>
        <v>0</v>
      </c>
      <c r="H193" s="4">
        <f>IF(E193&lt;alternative_greater!$C$10,NORMDIST(E193,$B$3,SQRT($B$4),0),0)</f>
        <v>0.10147551361182193</v>
      </c>
      <c r="I193" s="4">
        <f>IF(E193&gt;=alternative_greater!$C$10,NORMDIST(E193,$B$3,SQRT($B$4),0),0)</f>
        <v>0</v>
      </c>
      <c r="J193" s="4">
        <f>IF(AND(ABS(E193-alternative_greater!C$10)&lt;computations!B$7,J192=0),computations!M$6,0)</f>
        <v>0</v>
      </c>
      <c r="K193" s="4">
        <f>IF(AND(ABS(E193-B$2)&lt;computations!B$7,K192=0),computations!M$6,0)</f>
        <v>0</v>
      </c>
      <c r="L193" s="4">
        <f>IF(AND(ABS(E193-B$3)&lt;computations!B$7,L192=0),computations!M$6,0)</f>
        <v>0</v>
      </c>
      <c r="O193" s="1">
        <f t="shared" si="5"/>
        <v>46.439999999999664</v>
      </c>
      <c r="P193" s="1">
        <f>IF(O193&gt;alternative_less!C$10,NORMDIST(O193,$C$2,SQRT($C$4),0),0)</f>
        <v>0</v>
      </c>
      <c r="Q193" s="1">
        <f>IF(O193&lt;=alternative_less!C$10,NORMDIST(O193,$C$2,SQRT($C$4),0),0)</f>
        <v>0.10147551361182193</v>
      </c>
      <c r="R193" s="4">
        <f>IF(O193&gt;alternative_less!C$10,NORMDIST(O193,$C$3,SQRT($C$4),0),0)</f>
        <v>0</v>
      </c>
      <c r="S193" s="4">
        <f>IF(O193&lt;=alternative_less!C$10,NORMDIST(O193,$C$3,SQRT($C$4),0),0)</f>
        <v>0.38909266327120795</v>
      </c>
      <c r="T193" s="4">
        <f>IF(AND(ABS(O193-alternative_less!C$10)&lt;computations!C$7,T192=0),computations!W$6,0)</f>
        <v>0</v>
      </c>
      <c r="U193" s="4">
        <f>IF(AND(ABS(O193-C$2)&lt;computations!C$7,U192=0),computations!W$6,0)</f>
        <v>0</v>
      </c>
      <c r="V193" s="4">
        <f>IF(AND(ABS(O193-C$3)&lt;computations!C$7,V192=0),computations!W$6,0)</f>
        <v>0</v>
      </c>
    </row>
    <row r="194" spans="5:22" x14ac:dyDescent="0.2">
      <c r="E194" s="1">
        <f t="shared" si="4"/>
        <v>46.455999999999662</v>
      </c>
      <c r="F194" s="1">
        <f>IF(E194&lt;alternative_greater!$C$10,NORMDIST(E194,$B$2,SQRT($B$4),0),0)</f>
        <v>0.38576019663803363</v>
      </c>
      <c r="G194" s="1">
        <f>IF(E194&gt;=alternative_greater!$C$10,NORMDIST(E194,$B$2,SQRT($B$4),0),0)</f>
        <v>0</v>
      </c>
      <c r="H194" s="4">
        <f>IF(E194&lt;alternative_greater!$C$10,NORMDIST(E194,$B$3,SQRT($B$4),0),0)</f>
        <v>0.10454482472527202</v>
      </c>
      <c r="I194" s="4">
        <f>IF(E194&gt;=alternative_greater!$C$10,NORMDIST(E194,$B$3,SQRT($B$4),0),0)</f>
        <v>0</v>
      </c>
      <c r="J194" s="4">
        <f>IF(AND(ABS(E194-alternative_greater!C$10)&lt;computations!B$7,J193=0),computations!M$6,0)</f>
        <v>0</v>
      </c>
      <c r="K194" s="4">
        <f>IF(AND(ABS(E194-B$2)&lt;computations!B$7,K193=0),computations!M$6,0)</f>
        <v>0</v>
      </c>
      <c r="L194" s="4">
        <f>IF(AND(ABS(E194-B$3)&lt;computations!B$7,L193=0),computations!M$6,0)</f>
        <v>0</v>
      </c>
      <c r="O194" s="1">
        <f t="shared" si="5"/>
        <v>46.455999999999662</v>
      </c>
      <c r="P194" s="1">
        <f>IF(O194&gt;alternative_less!C$10,NORMDIST(O194,$C$2,SQRT($C$4),0),0)</f>
        <v>0</v>
      </c>
      <c r="Q194" s="1">
        <f>IF(O194&lt;=alternative_less!C$10,NORMDIST(O194,$C$2,SQRT($C$4),0),0)</f>
        <v>0.10454482472527202</v>
      </c>
      <c r="R194" s="4">
        <f>IF(O194&gt;alternative_less!C$10,NORMDIST(O194,$C$3,SQRT($C$4),0),0)</f>
        <v>0</v>
      </c>
      <c r="S194" s="4">
        <f>IF(O194&lt;=alternative_less!C$10,NORMDIST(O194,$C$3,SQRT($C$4),0),0)</f>
        <v>0.38576019663803363</v>
      </c>
      <c r="T194" s="4">
        <f>IF(AND(ABS(O194-alternative_less!C$10)&lt;computations!C$7,T193=0),computations!W$6,0)</f>
        <v>0</v>
      </c>
      <c r="U194" s="4">
        <f>IF(AND(ABS(O194-C$2)&lt;computations!C$7,U193=0),computations!W$6,0)</f>
        <v>0</v>
      </c>
      <c r="V194" s="4">
        <f>IF(AND(ABS(O194-C$3)&lt;computations!C$7,V193=0),computations!W$6,0)</f>
        <v>0</v>
      </c>
    </row>
    <row r="195" spans="5:22" x14ac:dyDescent="0.2">
      <c r="E195" s="1">
        <f t="shared" si="4"/>
        <v>46.47199999999966</v>
      </c>
      <c r="F195" s="1">
        <f>IF(E195&lt;alternative_greater!$C$10,NORMDIST(E195,$B$2,SQRT($B$4),0),0)</f>
        <v>0.38233879910014806</v>
      </c>
      <c r="G195" s="1">
        <f>IF(E195&gt;=alternative_greater!$C$10,NORMDIST(E195,$B$2,SQRT($B$4),0),0)</f>
        <v>0</v>
      </c>
      <c r="H195" s="4">
        <f>IF(E195&lt;alternative_greater!$C$10,NORMDIST(E195,$B$3,SQRT($B$4),0),0)</f>
        <v>0.10767389022465179</v>
      </c>
      <c r="I195" s="4">
        <f>IF(E195&gt;=alternative_greater!$C$10,NORMDIST(E195,$B$3,SQRT($B$4),0),0)</f>
        <v>0</v>
      </c>
      <c r="J195" s="4">
        <f>IF(AND(ABS(E195-alternative_greater!C$10)&lt;computations!B$7,J194=0),computations!M$6,0)</f>
        <v>0</v>
      </c>
      <c r="K195" s="4">
        <f>IF(AND(ABS(E195-B$2)&lt;computations!B$7,K194=0),computations!M$6,0)</f>
        <v>0</v>
      </c>
      <c r="L195" s="4">
        <f>IF(AND(ABS(E195-B$3)&lt;computations!B$7,L194=0),computations!M$6,0)</f>
        <v>0</v>
      </c>
      <c r="O195" s="1">
        <f t="shared" si="5"/>
        <v>46.47199999999966</v>
      </c>
      <c r="P195" s="1">
        <f>IF(O195&gt;alternative_less!C$10,NORMDIST(O195,$C$2,SQRT($C$4),0),0)</f>
        <v>0</v>
      </c>
      <c r="Q195" s="1">
        <f>IF(O195&lt;=alternative_less!C$10,NORMDIST(O195,$C$2,SQRT($C$4),0),0)</f>
        <v>0.10767389022465179</v>
      </c>
      <c r="R195" s="4">
        <f>IF(O195&gt;alternative_less!C$10,NORMDIST(O195,$C$3,SQRT($C$4),0),0)</f>
        <v>0</v>
      </c>
      <c r="S195" s="4">
        <f>IF(O195&lt;=alternative_less!C$10,NORMDIST(O195,$C$3,SQRT($C$4),0),0)</f>
        <v>0.38233879910014806</v>
      </c>
      <c r="T195" s="4">
        <f>IF(AND(ABS(O195-alternative_less!C$10)&lt;computations!C$7,T194=0),computations!W$6,0)</f>
        <v>0</v>
      </c>
      <c r="U195" s="4">
        <f>IF(AND(ABS(O195-C$2)&lt;computations!C$7,U194=0),computations!W$6,0)</f>
        <v>0</v>
      </c>
      <c r="V195" s="4">
        <f>IF(AND(ABS(O195-C$3)&lt;computations!C$7,V194=0),computations!W$6,0)</f>
        <v>0</v>
      </c>
    </row>
    <row r="196" spans="5:22" x14ac:dyDescent="0.2">
      <c r="E196" s="1">
        <f t="shared" ref="E196:E259" si="6">E195+$B$7</f>
        <v>46.487999999999658</v>
      </c>
      <c r="F196" s="1">
        <f>IF(E196&lt;alternative_greater!$C$10,NORMDIST(E196,$B$2,SQRT($B$4),0),0)</f>
        <v>0.37883135186976508</v>
      </c>
      <c r="G196" s="1">
        <f>IF(E196&gt;=alternative_greater!$C$10,NORMDIST(E196,$B$2,SQRT($B$4),0),0)</f>
        <v>0</v>
      </c>
      <c r="H196" s="4">
        <f>IF(E196&lt;alternative_greater!$C$10,NORMDIST(E196,$B$3,SQRT($B$4),0),0)</f>
        <v>0.11086254761226683</v>
      </c>
      <c r="I196" s="4">
        <f>IF(E196&gt;=alternative_greater!$C$10,NORMDIST(E196,$B$3,SQRT($B$4),0),0)</f>
        <v>0</v>
      </c>
      <c r="J196" s="4">
        <f>IF(AND(ABS(E196-alternative_greater!C$10)&lt;computations!B$7,J195=0),computations!M$6,0)</f>
        <v>0</v>
      </c>
      <c r="K196" s="4">
        <f>IF(AND(ABS(E196-B$2)&lt;computations!B$7,K195=0),computations!M$6,0)</f>
        <v>0</v>
      </c>
      <c r="L196" s="4">
        <f>IF(AND(ABS(E196-B$3)&lt;computations!B$7,L195=0),computations!M$6,0)</f>
        <v>0</v>
      </c>
      <c r="O196" s="1">
        <f t="shared" si="5"/>
        <v>46.487999999999658</v>
      </c>
      <c r="P196" s="1">
        <f>IF(O196&gt;alternative_less!C$10,NORMDIST(O196,$C$2,SQRT($C$4),0),0)</f>
        <v>0</v>
      </c>
      <c r="Q196" s="1">
        <f>IF(O196&lt;=alternative_less!C$10,NORMDIST(O196,$C$2,SQRT($C$4),0),0)</f>
        <v>0.11086254761226683</v>
      </c>
      <c r="R196" s="4">
        <f>IF(O196&gt;alternative_less!C$10,NORMDIST(O196,$C$3,SQRT($C$4),0),0)</f>
        <v>0</v>
      </c>
      <c r="S196" s="4">
        <f>IF(O196&lt;=alternative_less!C$10,NORMDIST(O196,$C$3,SQRT($C$4),0),0)</f>
        <v>0.37883135186976508</v>
      </c>
      <c r="T196" s="4">
        <f>IF(AND(ABS(O196-alternative_less!C$10)&lt;computations!C$7,T195=0),computations!W$6,0)</f>
        <v>0.52440310921816968</v>
      </c>
      <c r="U196" s="4">
        <f>IF(AND(ABS(O196-C$2)&lt;computations!C$7,U195=0),computations!W$6,0)</f>
        <v>0</v>
      </c>
      <c r="V196" s="4">
        <f>IF(AND(ABS(O196-C$3)&lt;computations!C$7,V195=0),computations!W$6,0)</f>
        <v>0</v>
      </c>
    </row>
    <row r="197" spans="5:22" x14ac:dyDescent="0.2">
      <c r="E197" s="1">
        <f t="shared" si="6"/>
        <v>46.503999999999657</v>
      </c>
      <c r="F197" s="1">
        <f>IF(E197&lt;alternative_greater!$C$10,NORMDIST(E197,$B$2,SQRT($B$4),0),0)</f>
        <v>0.37524078909936692</v>
      </c>
      <c r="G197" s="1">
        <f>IF(E197&gt;=alternative_greater!$C$10,NORMDIST(E197,$B$2,SQRT($B$4),0),0)</f>
        <v>0</v>
      </c>
      <c r="H197" s="4">
        <f>IF(E197&lt;alternative_greater!$C$10,NORMDIST(E197,$B$3,SQRT($B$4),0),0)</f>
        <v>0.11411057382950786</v>
      </c>
      <c r="I197" s="4">
        <f>IF(E197&gt;=alternative_greater!$C$10,NORMDIST(E197,$B$3,SQRT($B$4),0),0)</f>
        <v>0</v>
      </c>
      <c r="J197" s="4">
        <f>IF(AND(ABS(E197-alternative_greater!C$10)&lt;computations!B$7,J196=0),computations!M$6,0)</f>
        <v>0</v>
      </c>
      <c r="K197" s="4">
        <f>IF(AND(ABS(E197-B$2)&lt;computations!B$7,K196=0),computations!M$6,0)</f>
        <v>0</v>
      </c>
      <c r="L197" s="4">
        <f>IF(AND(ABS(E197-B$3)&lt;computations!B$7,L196=0),computations!M$6,0)</f>
        <v>0</v>
      </c>
      <c r="O197" s="1">
        <f t="shared" ref="O197:O260" si="7">O196+$C$7</f>
        <v>46.503999999999657</v>
      </c>
      <c r="P197" s="1">
        <f>IF(O197&gt;alternative_less!C$10,NORMDIST(O197,$C$2,SQRT($C$4),0),0)</f>
        <v>0.11411057382950786</v>
      </c>
      <c r="Q197" s="1">
        <f>IF(O197&lt;=alternative_less!C$10,NORMDIST(O197,$C$2,SQRT($C$4),0),0)</f>
        <v>0</v>
      </c>
      <c r="R197" s="4">
        <f>IF(O197&gt;alternative_less!C$10,NORMDIST(O197,$C$3,SQRT($C$4),0),0)</f>
        <v>0.37524078909936692</v>
      </c>
      <c r="S197" s="4">
        <f>IF(O197&lt;=alternative_less!C$10,NORMDIST(O197,$C$3,SQRT($C$4),0),0)</f>
        <v>0</v>
      </c>
      <c r="T197" s="4">
        <f>IF(AND(ABS(O197-alternative_less!C$10)&lt;computations!C$7,T196=0),computations!W$6,0)</f>
        <v>0</v>
      </c>
      <c r="U197" s="4">
        <f>IF(AND(ABS(O197-C$2)&lt;computations!C$7,U196=0),computations!W$6,0)</f>
        <v>0</v>
      </c>
      <c r="V197" s="4">
        <f>IF(AND(ABS(O197-C$3)&lt;computations!C$7,V196=0),computations!W$6,0)</f>
        <v>0</v>
      </c>
    </row>
    <row r="198" spans="5:22" x14ac:dyDescent="0.2">
      <c r="E198" s="1">
        <f t="shared" si="6"/>
        <v>46.519999999999655</v>
      </c>
      <c r="F198" s="1">
        <f>IF(E198&lt;alternative_greater!$C$10,NORMDIST(E198,$B$2,SQRT($B$4),0),0)</f>
        <v>0.37157009380799877</v>
      </c>
      <c r="G198" s="1">
        <f>IF(E198&gt;=alternative_greater!$C$10,NORMDIST(E198,$B$2,SQRT($B$4),0),0)</f>
        <v>0</v>
      </c>
      <c r="H198" s="4">
        <f>IF(E198&lt;alternative_greater!$C$10,NORMDIST(E198,$B$3,SQRT($B$4),0),0)</f>
        <v>0.11741768374165305</v>
      </c>
      <c r="I198" s="4">
        <f>IF(E198&gt;=alternative_greater!$C$10,NORMDIST(E198,$B$3,SQRT($B$4),0),0)</f>
        <v>0</v>
      </c>
      <c r="J198" s="4">
        <f>IF(AND(ABS(E198-alternative_greater!C$10)&lt;computations!B$7,J197=0),computations!M$6,0)</f>
        <v>0</v>
      </c>
      <c r="K198" s="4">
        <f>IF(AND(ABS(E198-B$2)&lt;computations!B$7,K197=0),computations!M$6,0)</f>
        <v>0</v>
      </c>
      <c r="L198" s="4">
        <f>IF(AND(ABS(E198-B$3)&lt;computations!B$7,L197=0),computations!M$6,0)</f>
        <v>0</v>
      </c>
      <c r="O198" s="1">
        <f t="shared" si="7"/>
        <v>46.519999999999655</v>
      </c>
      <c r="P198" s="1">
        <f>IF(O198&gt;alternative_less!C$10,NORMDIST(O198,$C$2,SQRT($C$4),0),0)</f>
        <v>0.11741768374165305</v>
      </c>
      <c r="Q198" s="1">
        <f>IF(O198&lt;=alternative_less!C$10,NORMDIST(O198,$C$2,SQRT($C$4),0),0)</f>
        <v>0</v>
      </c>
      <c r="R198" s="4">
        <f>IF(O198&gt;alternative_less!C$10,NORMDIST(O198,$C$3,SQRT($C$4),0),0)</f>
        <v>0.37157009380799877</v>
      </c>
      <c r="S198" s="4">
        <f>IF(O198&lt;=alternative_less!C$10,NORMDIST(O198,$C$3,SQRT($C$4),0),0)</f>
        <v>0</v>
      </c>
      <c r="T198" s="4">
        <f>IF(AND(ABS(O198-alternative_less!C$10)&lt;computations!C$7,T197=0),computations!W$6,0)</f>
        <v>0</v>
      </c>
      <c r="U198" s="4">
        <f>IF(AND(ABS(O198-C$2)&lt;computations!C$7,U197=0),computations!W$6,0)</f>
        <v>0</v>
      </c>
      <c r="V198" s="4">
        <f>IF(AND(ABS(O198-C$3)&lt;computations!C$7,V197=0),computations!W$6,0)</f>
        <v>0</v>
      </c>
    </row>
    <row r="199" spans="5:22" x14ac:dyDescent="0.2">
      <c r="E199" s="1">
        <f t="shared" si="6"/>
        <v>46.535999999999653</v>
      </c>
      <c r="F199" s="1">
        <f>IF(E199&lt;alternative_greater!$C$10,NORMDIST(E199,$B$2,SQRT($B$4),0),0)</f>
        <v>0.36782229377086273</v>
      </c>
      <c r="G199" s="1">
        <f>IF(E199&gt;=alternative_greater!$C$10,NORMDIST(E199,$B$2,SQRT($B$4),0),0)</f>
        <v>0</v>
      </c>
      <c r="H199" s="4">
        <f>IF(E199&lt;alternative_greater!$C$10,NORMDIST(E199,$B$3,SQRT($B$4),0),0)</f>
        <v>0.12078352867476405</v>
      </c>
      <c r="I199" s="4">
        <f>IF(E199&gt;=alternative_greater!$C$10,NORMDIST(E199,$B$3,SQRT($B$4),0),0)</f>
        <v>0</v>
      </c>
      <c r="J199" s="4">
        <f>IF(AND(ABS(E199-alternative_greater!C$10)&lt;computations!B$7,J198=0),computations!M$6,0)</f>
        <v>0</v>
      </c>
      <c r="K199" s="4">
        <f>IF(AND(ABS(E199-B$2)&lt;computations!B$7,K198=0),computations!M$6,0)</f>
        <v>0</v>
      </c>
      <c r="L199" s="4">
        <f>IF(AND(ABS(E199-B$3)&lt;computations!B$7,L198=0),computations!M$6,0)</f>
        <v>0</v>
      </c>
      <c r="O199" s="1">
        <f t="shared" si="7"/>
        <v>46.535999999999653</v>
      </c>
      <c r="P199" s="1">
        <f>IF(O199&gt;alternative_less!C$10,NORMDIST(O199,$C$2,SQRT($C$4),0),0)</f>
        <v>0.12078352867476405</v>
      </c>
      <c r="Q199" s="1">
        <f>IF(O199&lt;=alternative_less!C$10,NORMDIST(O199,$C$2,SQRT($C$4),0),0)</f>
        <v>0</v>
      </c>
      <c r="R199" s="4">
        <f>IF(O199&gt;alternative_less!C$10,NORMDIST(O199,$C$3,SQRT($C$4),0),0)</f>
        <v>0.36782229377086273</v>
      </c>
      <c r="S199" s="4">
        <f>IF(O199&lt;=alternative_less!C$10,NORMDIST(O199,$C$3,SQRT($C$4),0),0)</f>
        <v>0</v>
      </c>
      <c r="T199" s="4">
        <f>IF(AND(ABS(O199-alternative_less!C$10)&lt;computations!C$7,T198=0),computations!W$6,0)</f>
        <v>0</v>
      </c>
      <c r="U199" s="4">
        <f>IF(AND(ABS(O199-C$2)&lt;computations!C$7,U198=0),computations!W$6,0)</f>
        <v>0</v>
      </c>
      <c r="V199" s="4">
        <f>IF(AND(ABS(O199-C$3)&lt;computations!C$7,V198=0),computations!W$6,0)</f>
        <v>0</v>
      </c>
    </row>
    <row r="200" spans="5:22" x14ac:dyDescent="0.2">
      <c r="E200" s="1">
        <f t="shared" si="6"/>
        <v>46.551999999999651</v>
      </c>
      <c r="F200" s="1">
        <f>IF(E200&lt;alternative_greater!$C$10,NORMDIST(E200,$B$2,SQRT($B$4),0),0)</f>
        <v>0.36400045738009451</v>
      </c>
      <c r="G200" s="1">
        <f>IF(E200&gt;=alternative_greater!$C$10,NORMDIST(E200,$B$2,SQRT($B$4),0),0)</f>
        <v>0</v>
      </c>
      <c r="H200" s="4">
        <f>IF(E200&lt;alternative_greater!$C$10,NORMDIST(E200,$B$3,SQRT($B$4),0),0)</f>
        <v>0.12420769500893608</v>
      </c>
      <c r="I200" s="4">
        <f>IF(E200&gt;=alternative_greater!$C$10,NORMDIST(E200,$B$3,SQRT($B$4),0),0)</f>
        <v>0</v>
      </c>
      <c r="J200" s="4">
        <f>IF(AND(ABS(E200-alternative_greater!C$10)&lt;computations!B$7,J199=0),computations!M$6,0)</f>
        <v>0</v>
      </c>
      <c r="K200" s="4">
        <f>IF(AND(ABS(E200-B$2)&lt;computations!B$7,K199=0),computations!M$6,0)</f>
        <v>0</v>
      </c>
      <c r="L200" s="4">
        <f>IF(AND(ABS(E200-B$3)&lt;computations!B$7,L199=0),computations!M$6,0)</f>
        <v>0</v>
      </c>
      <c r="O200" s="1">
        <f t="shared" si="7"/>
        <v>46.551999999999651</v>
      </c>
      <c r="P200" s="1">
        <f>IF(O200&gt;alternative_less!C$10,NORMDIST(O200,$C$2,SQRT($C$4),0),0)</f>
        <v>0.12420769500893608</v>
      </c>
      <c r="Q200" s="1">
        <f>IF(O200&lt;=alternative_less!C$10,NORMDIST(O200,$C$2,SQRT($C$4),0),0)</f>
        <v>0</v>
      </c>
      <c r="R200" s="4">
        <f>IF(O200&gt;alternative_less!C$10,NORMDIST(O200,$C$3,SQRT($C$4),0),0)</f>
        <v>0.36400045738009451</v>
      </c>
      <c r="S200" s="4">
        <f>IF(O200&lt;=alternative_less!C$10,NORMDIST(O200,$C$3,SQRT($C$4),0),0)</f>
        <v>0</v>
      </c>
      <c r="T200" s="4">
        <f>IF(AND(ABS(O200-alternative_less!C$10)&lt;computations!C$7,T199=0),computations!W$6,0)</f>
        <v>0</v>
      </c>
      <c r="U200" s="4">
        <f>IF(AND(ABS(O200-C$2)&lt;computations!C$7,U199=0),computations!W$6,0)</f>
        <v>0</v>
      </c>
      <c r="V200" s="4">
        <f>IF(AND(ABS(O200-C$3)&lt;computations!C$7,V199=0),computations!W$6,0)</f>
        <v>0</v>
      </c>
    </row>
    <row r="201" spans="5:22" x14ac:dyDescent="0.2">
      <c r="E201" s="1">
        <f t="shared" si="6"/>
        <v>46.56799999999965</v>
      </c>
      <c r="F201" s="1">
        <f>IF(E201&lt;alternative_greater!$C$10,NORMDIST(E201,$B$2,SQRT($B$4),0),0)</f>
        <v>0.36010768948459682</v>
      </c>
      <c r="G201" s="1">
        <f>IF(E201&gt;=alternative_greater!$C$10,NORMDIST(E201,$B$2,SQRT($B$4),0),0)</f>
        <v>0</v>
      </c>
      <c r="H201" s="4">
        <f>IF(E201&lt;alternative_greater!$C$10,NORMDIST(E201,$B$3,SQRT($B$4),0),0)</f>
        <v>0.12768970283216524</v>
      </c>
      <c r="I201" s="4">
        <f>IF(E201&gt;=alternative_greater!$C$10,NORMDIST(E201,$B$3,SQRT($B$4),0),0)</f>
        <v>0</v>
      </c>
      <c r="J201" s="4">
        <f>IF(AND(ABS(E201-alternative_greater!C$10)&lt;computations!B$7,J200=0),computations!M$6,0)</f>
        <v>0</v>
      </c>
      <c r="K201" s="4">
        <f>IF(AND(ABS(E201-B$2)&lt;computations!B$7,K200=0),computations!M$6,0)</f>
        <v>0</v>
      </c>
      <c r="L201" s="4">
        <f>IF(AND(ABS(E201-B$3)&lt;computations!B$7,L200=0),computations!M$6,0)</f>
        <v>0</v>
      </c>
      <c r="O201" s="1">
        <f t="shared" si="7"/>
        <v>46.56799999999965</v>
      </c>
      <c r="P201" s="1">
        <f>IF(O201&gt;alternative_less!C$10,NORMDIST(O201,$C$2,SQRT($C$4),0),0)</f>
        <v>0.12768970283216524</v>
      </c>
      <c r="Q201" s="1">
        <f>IF(O201&lt;=alternative_less!C$10,NORMDIST(O201,$C$2,SQRT($C$4),0),0)</f>
        <v>0</v>
      </c>
      <c r="R201" s="4">
        <f>IF(O201&gt;alternative_less!C$10,NORMDIST(O201,$C$3,SQRT($C$4),0),0)</f>
        <v>0.36010768948459682</v>
      </c>
      <c r="S201" s="4">
        <f>IF(O201&lt;=alternative_less!C$10,NORMDIST(O201,$C$3,SQRT($C$4),0),0)</f>
        <v>0</v>
      </c>
      <c r="T201" s="4">
        <f>IF(AND(ABS(O201-alternative_less!C$10)&lt;computations!C$7,T200=0),computations!W$6,0)</f>
        <v>0</v>
      </c>
      <c r="U201" s="4">
        <f>IF(AND(ABS(O201-C$2)&lt;computations!C$7,U200=0),computations!W$6,0)</f>
        <v>0</v>
      </c>
      <c r="V201" s="4">
        <f>IF(AND(ABS(O201-C$3)&lt;computations!C$7,V200=0),computations!W$6,0)</f>
        <v>0</v>
      </c>
    </row>
    <row r="202" spans="5:22" x14ac:dyDescent="0.2">
      <c r="E202" s="1">
        <f t="shared" si="6"/>
        <v>46.583999999999648</v>
      </c>
      <c r="F202" s="1">
        <f>IF(E202&lt;alternative_greater!$C$10,NORMDIST(E202,$B$2,SQRT($B$4),0),0)</f>
        <v>0.35614712721676473</v>
      </c>
      <c r="G202" s="1">
        <f>IF(E202&gt;=alternative_greater!$C$10,NORMDIST(E202,$B$2,SQRT($B$4),0),0)</f>
        <v>0</v>
      </c>
      <c r="H202" s="4">
        <f>IF(E202&lt;alternative_greater!$C$10,NORMDIST(E202,$B$3,SQRT($B$4),0),0)</f>
        <v>0.13122900465908569</v>
      </c>
      <c r="I202" s="4">
        <f>IF(E202&gt;=alternative_greater!$C$10,NORMDIST(E202,$B$3,SQRT($B$4),0),0)</f>
        <v>0</v>
      </c>
      <c r="J202" s="4">
        <f>IF(AND(ABS(E202-alternative_greater!C$10)&lt;computations!B$7,J201=0),computations!M$6,0)</f>
        <v>0</v>
      </c>
      <c r="K202" s="4">
        <f>IF(AND(ABS(E202-B$2)&lt;computations!B$7,K201=0),computations!M$6,0)</f>
        <v>0</v>
      </c>
      <c r="L202" s="4">
        <f>IF(AND(ABS(E202-B$3)&lt;computations!B$7,L201=0),computations!M$6,0)</f>
        <v>0</v>
      </c>
      <c r="O202" s="1">
        <f t="shared" si="7"/>
        <v>46.583999999999648</v>
      </c>
      <c r="P202" s="1">
        <f>IF(O202&gt;alternative_less!C$10,NORMDIST(O202,$C$2,SQRT($C$4),0),0)</f>
        <v>0.13122900465908569</v>
      </c>
      <c r="Q202" s="1">
        <f>IF(O202&lt;=alternative_less!C$10,NORMDIST(O202,$C$2,SQRT($C$4),0),0)</f>
        <v>0</v>
      </c>
      <c r="R202" s="4">
        <f>IF(O202&gt;alternative_less!C$10,NORMDIST(O202,$C$3,SQRT($C$4),0),0)</f>
        <v>0.35614712721676473</v>
      </c>
      <c r="S202" s="4">
        <f>IF(O202&lt;=alternative_less!C$10,NORMDIST(O202,$C$3,SQRT($C$4),0),0)</f>
        <v>0</v>
      </c>
      <c r="T202" s="4">
        <f>IF(AND(ABS(O202-alternative_less!C$10)&lt;computations!C$7,T201=0),computations!W$6,0)</f>
        <v>0</v>
      </c>
      <c r="U202" s="4">
        <f>IF(AND(ABS(O202-C$2)&lt;computations!C$7,U201=0),computations!W$6,0)</f>
        <v>0</v>
      </c>
      <c r="V202" s="4">
        <f>IF(AND(ABS(O202-C$3)&lt;computations!C$7,V201=0),computations!W$6,0)</f>
        <v>0</v>
      </c>
    </row>
    <row r="203" spans="5:22" x14ac:dyDescent="0.2">
      <c r="E203" s="1">
        <f t="shared" si="6"/>
        <v>46.599999999999646</v>
      </c>
      <c r="F203" s="1">
        <f>IF(E203&lt;alternative_greater!$C$10,NORMDIST(E203,$B$2,SQRT($B$4),0),0)</f>
        <v>0.35212193581389184</v>
      </c>
      <c r="G203" s="1">
        <f>IF(E203&gt;=alternative_greater!$C$10,NORMDIST(E203,$B$2,SQRT($B$4),0),0)</f>
        <v>0</v>
      </c>
      <c r="H203" s="4">
        <f>IF(E203&lt;alternative_greater!$C$10,NORMDIST(E203,$B$3,SQRT($B$4),0),0)</f>
        <v>0.13482498421880967</v>
      </c>
      <c r="I203" s="4">
        <f>IF(E203&gt;=alternative_greater!$C$10,NORMDIST(E203,$B$3,SQRT($B$4),0),0)</f>
        <v>0</v>
      </c>
      <c r="J203" s="4">
        <f>IF(AND(ABS(E203-alternative_greater!C$10)&lt;computations!B$7,J202=0),computations!M$6,0)</f>
        <v>0</v>
      </c>
      <c r="K203" s="4">
        <f>IF(AND(ABS(E203-B$2)&lt;computations!B$7,K202=0),computations!M$6,0)</f>
        <v>0</v>
      </c>
      <c r="L203" s="4">
        <f>IF(AND(ABS(E203-B$3)&lt;computations!B$7,L202=0),computations!M$6,0)</f>
        <v>0</v>
      </c>
      <c r="O203" s="1">
        <f t="shared" si="7"/>
        <v>46.599999999999646</v>
      </c>
      <c r="P203" s="1">
        <f>IF(O203&gt;alternative_less!C$10,NORMDIST(O203,$C$2,SQRT($C$4),0),0)</f>
        <v>0.13482498421880967</v>
      </c>
      <c r="Q203" s="1">
        <f>IF(O203&lt;=alternative_less!C$10,NORMDIST(O203,$C$2,SQRT($C$4),0),0)</f>
        <v>0</v>
      </c>
      <c r="R203" s="4">
        <f>IF(O203&gt;alternative_less!C$10,NORMDIST(O203,$C$3,SQRT($C$4),0),0)</f>
        <v>0.35212193581389184</v>
      </c>
      <c r="S203" s="4">
        <f>IF(O203&lt;=alternative_less!C$10,NORMDIST(O203,$C$3,SQRT($C$4),0),0)</f>
        <v>0</v>
      </c>
      <c r="T203" s="4">
        <f>IF(AND(ABS(O203-alternative_less!C$10)&lt;computations!C$7,T202=0),computations!W$6,0)</f>
        <v>0</v>
      </c>
      <c r="U203" s="4">
        <f>IF(AND(ABS(O203-C$2)&lt;computations!C$7,U202=0),computations!W$6,0)</f>
        <v>0</v>
      </c>
      <c r="V203" s="4">
        <f>IF(AND(ABS(O203-C$3)&lt;computations!C$7,V202=0),computations!W$6,0)</f>
        <v>0</v>
      </c>
    </row>
    <row r="204" spans="5:22" x14ac:dyDescent="0.2">
      <c r="E204" s="1">
        <f t="shared" si="6"/>
        <v>46.615999999999644</v>
      </c>
      <c r="F204" s="1">
        <f>IF(E204&lt;alternative_greater!$C$10,NORMDIST(E204,$B$2,SQRT($B$4),0),0)</f>
        <v>0.34803530444196884</v>
      </c>
      <c r="G204" s="1">
        <f>IF(E204&gt;=alternative_greater!$C$10,NORMDIST(E204,$B$2,SQRT($B$4),0),0)</f>
        <v>0</v>
      </c>
      <c r="H204" s="4">
        <f>IF(E204&lt;alternative_greater!$C$10,NORMDIST(E204,$B$3,SQRT($B$4),0),0)</f>
        <v>0.13847695531607204</v>
      </c>
      <c r="I204" s="4">
        <f>IF(E204&gt;=alternative_greater!$C$10,NORMDIST(E204,$B$3,SQRT($B$4),0),0)</f>
        <v>0</v>
      </c>
      <c r="J204" s="4">
        <f>IF(AND(ABS(E204-alternative_greater!C$10)&lt;computations!B$7,J203=0),computations!M$6,0)</f>
        <v>0</v>
      </c>
      <c r="K204" s="4">
        <f>IF(AND(ABS(E204-B$2)&lt;computations!B$7,K203=0),computations!M$6,0)</f>
        <v>0</v>
      </c>
      <c r="L204" s="4">
        <f>IF(AND(ABS(E204-B$3)&lt;computations!B$7,L203=0),computations!M$6,0)</f>
        <v>0</v>
      </c>
      <c r="O204" s="1">
        <f t="shared" si="7"/>
        <v>46.615999999999644</v>
      </c>
      <c r="P204" s="1">
        <f>IF(O204&gt;alternative_less!C$10,NORMDIST(O204,$C$2,SQRT($C$4),0),0)</f>
        <v>0.13847695531607204</v>
      </c>
      <c r="Q204" s="1">
        <f>IF(O204&lt;=alternative_less!C$10,NORMDIST(O204,$C$2,SQRT($C$4),0),0)</f>
        <v>0</v>
      </c>
      <c r="R204" s="4">
        <f>IF(O204&gt;alternative_less!C$10,NORMDIST(O204,$C$3,SQRT($C$4),0),0)</f>
        <v>0.34803530444196884</v>
      </c>
      <c r="S204" s="4">
        <f>IF(O204&lt;=alternative_less!C$10,NORMDIST(O204,$C$3,SQRT($C$4),0),0)</f>
        <v>0</v>
      </c>
      <c r="T204" s="4">
        <f>IF(AND(ABS(O204-alternative_less!C$10)&lt;computations!C$7,T203=0),computations!W$6,0)</f>
        <v>0</v>
      </c>
      <c r="U204" s="4">
        <f>IF(AND(ABS(O204-C$2)&lt;computations!C$7,U203=0),computations!W$6,0)</f>
        <v>0</v>
      </c>
      <c r="V204" s="4">
        <f>IF(AND(ABS(O204-C$3)&lt;computations!C$7,V203=0),computations!W$6,0)</f>
        <v>0</v>
      </c>
    </row>
    <row r="205" spans="5:22" x14ac:dyDescent="0.2">
      <c r="E205" s="1">
        <f t="shared" si="6"/>
        <v>46.631999999999643</v>
      </c>
      <c r="F205" s="1">
        <f>IF(E205&lt;alternative_greater!$C$10,NORMDIST(E205,$B$2,SQRT($B$4),0),0)</f>
        <v>0.34389044202950386</v>
      </c>
      <c r="G205" s="1">
        <f>IF(E205&gt;=alternative_greater!$C$10,NORMDIST(E205,$B$2,SQRT($B$4),0),0)</f>
        <v>0</v>
      </c>
      <c r="H205" s="4">
        <f>IF(E205&lt;alternative_greater!$C$10,NORMDIST(E205,$B$3,SQRT($B$4),0),0)</f>
        <v>0.14218416076983806</v>
      </c>
      <c r="I205" s="4">
        <f>IF(E205&gt;=alternative_greater!$C$10,NORMDIST(E205,$B$3,SQRT($B$4),0),0)</f>
        <v>0</v>
      </c>
      <c r="J205" s="4">
        <f>IF(AND(ABS(E205-alternative_greater!C$10)&lt;computations!B$7,J204=0),computations!M$6,0)</f>
        <v>0</v>
      </c>
      <c r="K205" s="4">
        <f>IF(AND(ABS(E205-B$2)&lt;computations!B$7,K204=0),computations!M$6,0)</f>
        <v>0</v>
      </c>
      <c r="L205" s="4">
        <f>IF(AND(ABS(E205-B$3)&lt;computations!B$7,L204=0),computations!M$6,0)</f>
        <v>0</v>
      </c>
      <c r="O205" s="1">
        <f t="shared" si="7"/>
        <v>46.631999999999643</v>
      </c>
      <c r="P205" s="1">
        <f>IF(O205&gt;alternative_less!C$10,NORMDIST(O205,$C$2,SQRT($C$4),0),0)</f>
        <v>0.14218416076983806</v>
      </c>
      <c r="Q205" s="1">
        <f>IF(O205&lt;=alternative_less!C$10,NORMDIST(O205,$C$2,SQRT($C$4),0),0)</f>
        <v>0</v>
      </c>
      <c r="R205" s="4">
        <f>IF(O205&gt;alternative_less!C$10,NORMDIST(O205,$C$3,SQRT($C$4),0),0)</f>
        <v>0.34389044202950386</v>
      </c>
      <c r="S205" s="4">
        <f>IF(O205&lt;=alternative_less!C$10,NORMDIST(O205,$C$3,SQRT($C$4),0),0)</f>
        <v>0</v>
      </c>
      <c r="T205" s="4">
        <f>IF(AND(ABS(O205-alternative_less!C$10)&lt;computations!C$7,T204=0),computations!W$6,0)</f>
        <v>0</v>
      </c>
      <c r="U205" s="4">
        <f>IF(AND(ABS(O205-C$2)&lt;computations!C$7,U204=0),computations!W$6,0)</f>
        <v>0</v>
      </c>
      <c r="V205" s="4">
        <f>IF(AND(ABS(O205-C$3)&lt;computations!C$7,V204=0),computations!W$6,0)</f>
        <v>0</v>
      </c>
    </row>
    <row r="206" spans="5:22" x14ac:dyDescent="0.2">
      <c r="E206" s="1">
        <f t="shared" si="6"/>
        <v>46.647999999999641</v>
      </c>
      <c r="F206" s="1">
        <f>IF(E206&lt;alternative_greater!$C$10,NORMDIST(E206,$B$2,SQRT($B$4),0),0)</f>
        <v>0.3396905731188829</v>
      </c>
      <c r="G206" s="1">
        <f>IF(E206&gt;=alternative_greater!$C$10,NORMDIST(E206,$B$2,SQRT($B$4),0),0)</f>
        <v>0</v>
      </c>
      <c r="H206" s="4">
        <f>IF(E206&lt;alternative_greater!$C$10,NORMDIST(E206,$B$3,SQRT($B$4),0),0)</f>
        <v>0.14594577143347937</v>
      </c>
      <c r="I206" s="4">
        <f>IF(E206&gt;=alternative_greater!$C$10,NORMDIST(E206,$B$3,SQRT($B$4),0),0)</f>
        <v>0</v>
      </c>
      <c r="J206" s="4">
        <f>IF(AND(ABS(E206-alternative_greater!C$10)&lt;computations!B$7,J205=0),computations!M$6,0)</f>
        <v>0</v>
      </c>
      <c r="K206" s="4">
        <f>IF(AND(ABS(E206-B$2)&lt;computations!B$7,K205=0),computations!M$6,0)</f>
        <v>0</v>
      </c>
      <c r="L206" s="4">
        <f>IF(AND(ABS(E206-B$3)&lt;computations!B$7,L205=0),computations!M$6,0)</f>
        <v>0</v>
      </c>
      <c r="O206" s="1">
        <f t="shared" si="7"/>
        <v>46.647999999999641</v>
      </c>
      <c r="P206" s="1">
        <f>IF(O206&gt;alternative_less!C$10,NORMDIST(O206,$C$2,SQRT($C$4),0),0)</f>
        <v>0.14594577143347937</v>
      </c>
      <c r="Q206" s="1">
        <f>IF(O206&lt;=alternative_less!C$10,NORMDIST(O206,$C$2,SQRT($C$4),0),0)</f>
        <v>0</v>
      </c>
      <c r="R206" s="4">
        <f>IF(O206&gt;alternative_less!C$10,NORMDIST(O206,$C$3,SQRT($C$4),0),0)</f>
        <v>0.3396905731188829</v>
      </c>
      <c r="S206" s="4">
        <f>IF(O206&lt;=alternative_less!C$10,NORMDIST(O206,$C$3,SQRT($C$4),0),0)</f>
        <v>0</v>
      </c>
      <c r="T206" s="4">
        <f>IF(AND(ABS(O206-alternative_less!C$10)&lt;computations!C$7,T205=0),computations!W$6,0)</f>
        <v>0</v>
      </c>
      <c r="U206" s="4">
        <f>IF(AND(ABS(O206-C$2)&lt;computations!C$7,U205=0),computations!W$6,0)</f>
        <v>0</v>
      </c>
      <c r="V206" s="4">
        <f>IF(AND(ABS(O206-C$3)&lt;computations!C$7,V205=0),computations!W$6,0)</f>
        <v>0</v>
      </c>
    </row>
    <row r="207" spans="5:22" x14ac:dyDescent="0.2">
      <c r="E207" s="1">
        <f t="shared" si="6"/>
        <v>46.663999999999639</v>
      </c>
      <c r="F207" s="1">
        <f>IF(E207&lt;alternative_greater!$C$10,NORMDIST(E207,$B$2,SQRT($B$4),0),0)</f>
        <v>0.33543893374266637</v>
      </c>
      <c r="G207" s="1">
        <f>IF(E207&gt;=alternative_greater!$C$10,NORMDIST(E207,$B$2,SQRT($B$4),0),0)</f>
        <v>0</v>
      </c>
      <c r="H207" s="4">
        <f>IF(E207&lt;alternative_greater!$C$10,NORMDIST(E207,$B$3,SQRT($B$4),0),0)</f>
        <v>0.1497608853005572</v>
      </c>
      <c r="I207" s="4">
        <f>IF(E207&gt;=alternative_greater!$C$10,NORMDIST(E207,$B$3,SQRT($B$4),0),0)</f>
        <v>0</v>
      </c>
      <c r="J207" s="4">
        <f>IF(AND(ABS(E207-alternative_greater!C$10)&lt;computations!B$7,J206=0),computations!M$6,0)</f>
        <v>0</v>
      </c>
      <c r="K207" s="4">
        <f>IF(AND(ABS(E207-B$2)&lt;computations!B$7,K206=0),computations!M$6,0)</f>
        <v>0</v>
      </c>
      <c r="L207" s="4">
        <f>IF(AND(ABS(E207-B$3)&lt;computations!B$7,L206=0),computations!M$6,0)</f>
        <v>0</v>
      </c>
      <c r="O207" s="1">
        <f t="shared" si="7"/>
        <v>46.663999999999639</v>
      </c>
      <c r="P207" s="1">
        <f>IF(O207&gt;alternative_less!C$10,NORMDIST(O207,$C$2,SQRT($C$4),0),0)</f>
        <v>0.1497608853005572</v>
      </c>
      <c r="Q207" s="1">
        <f>IF(O207&lt;=alternative_less!C$10,NORMDIST(O207,$C$2,SQRT($C$4),0),0)</f>
        <v>0</v>
      </c>
      <c r="R207" s="4">
        <f>IF(O207&gt;alternative_less!C$10,NORMDIST(O207,$C$3,SQRT($C$4),0),0)</f>
        <v>0.33543893374266637</v>
      </c>
      <c r="S207" s="4">
        <f>IF(O207&lt;=alternative_less!C$10,NORMDIST(O207,$C$3,SQRT($C$4),0),0)</f>
        <v>0</v>
      </c>
      <c r="T207" s="4">
        <f>IF(AND(ABS(O207-alternative_less!C$10)&lt;computations!C$7,T206=0),computations!W$6,0)</f>
        <v>0</v>
      </c>
      <c r="U207" s="4">
        <f>IF(AND(ABS(O207-C$2)&lt;computations!C$7,U206=0),computations!W$6,0)</f>
        <v>0</v>
      </c>
      <c r="V207" s="4">
        <f>IF(AND(ABS(O207-C$3)&lt;computations!C$7,V206=0),computations!W$6,0)</f>
        <v>0</v>
      </c>
    </row>
    <row r="208" spans="5:22" x14ac:dyDescent="0.2">
      <c r="E208" s="1">
        <f t="shared" si="6"/>
        <v>46.679999999999637</v>
      </c>
      <c r="F208" s="1">
        <f>IF(E208&lt;alternative_greater!$C$10,NORMDIST(E208,$B$2,SQRT($B$4),0),0)</f>
        <v>0.33113876733207892</v>
      </c>
      <c r="G208" s="1">
        <f>IF(E208&gt;=alternative_greater!$C$10,NORMDIST(E208,$B$2,SQRT($B$4),0),0)</f>
        <v>0</v>
      </c>
      <c r="H208" s="4">
        <f>IF(E208&lt;alternative_greater!$C$10,NORMDIST(E208,$B$3,SQRT($B$4),0),0)</f>
        <v>0.15362852670017285</v>
      </c>
      <c r="I208" s="4">
        <f>IF(E208&gt;=alternative_greater!$C$10,NORMDIST(E208,$B$3,SQRT($B$4),0),0)</f>
        <v>0</v>
      </c>
      <c r="J208" s="4">
        <f>IF(AND(ABS(E208-alternative_greater!C$10)&lt;computations!B$7,J207=0),computations!M$6,0)</f>
        <v>0</v>
      </c>
      <c r="K208" s="4">
        <f>IF(AND(ABS(E208-B$2)&lt;computations!B$7,K207=0),computations!M$6,0)</f>
        <v>0</v>
      </c>
      <c r="L208" s="4">
        <f>IF(AND(ABS(E208-B$3)&lt;computations!B$7,L207=0),computations!M$6,0)</f>
        <v>0</v>
      </c>
      <c r="O208" s="1">
        <f t="shared" si="7"/>
        <v>46.679999999999637</v>
      </c>
      <c r="P208" s="1">
        <f>IF(O208&gt;alternative_less!C$10,NORMDIST(O208,$C$2,SQRT($C$4),0),0)</f>
        <v>0.15362852670017285</v>
      </c>
      <c r="Q208" s="1">
        <f>IF(O208&lt;=alternative_less!C$10,NORMDIST(O208,$C$2,SQRT($C$4),0),0)</f>
        <v>0</v>
      </c>
      <c r="R208" s="4">
        <f>IF(O208&gt;alternative_less!C$10,NORMDIST(O208,$C$3,SQRT($C$4),0),0)</f>
        <v>0.33113876733207892</v>
      </c>
      <c r="S208" s="4">
        <f>IF(O208&lt;=alternative_less!C$10,NORMDIST(O208,$C$3,SQRT($C$4),0),0)</f>
        <v>0</v>
      </c>
      <c r="T208" s="4">
        <f>IF(AND(ABS(O208-alternative_less!C$10)&lt;computations!C$7,T207=0),computations!W$6,0)</f>
        <v>0</v>
      </c>
      <c r="U208" s="4">
        <f>IF(AND(ABS(O208-C$2)&lt;computations!C$7,U207=0),computations!W$6,0)</f>
        <v>0</v>
      </c>
      <c r="V208" s="4">
        <f>IF(AND(ABS(O208-C$3)&lt;computations!C$7,V207=0),computations!W$6,0)</f>
        <v>0</v>
      </c>
    </row>
    <row r="209" spans="5:22" x14ac:dyDescent="0.2">
      <c r="E209" s="1">
        <f t="shared" si="6"/>
        <v>46.695999999999636</v>
      </c>
      <c r="F209" s="1">
        <f>IF(E209&lt;alternative_greater!$C$10,NORMDIST(E209,$B$2,SQRT($B$4),0),0)</f>
        <v>0.326793320664791</v>
      </c>
      <c r="G209" s="1">
        <f>IF(E209&gt;=alternative_greater!$C$10,NORMDIST(E209,$B$2,SQRT($B$4),0),0)</f>
        <v>0</v>
      </c>
      <c r="H209" s="4">
        <f>IF(E209&lt;alternative_greater!$C$10,NORMDIST(E209,$B$3,SQRT($B$4),0),0)</f>
        <v>0.1575476455857584</v>
      </c>
      <c r="I209" s="4">
        <f>IF(E209&gt;=alternative_greater!$C$10,NORMDIST(E209,$B$3,SQRT($B$4),0),0)</f>
        <v>0</v>
      </c>
      <c r="J209" s="4">
        <f>IF(AND(ABS(E209-alternative_greater!C$10)&lt;computations!B$7,J208=0),computations!M$6,0)</f>
        <v>0</v>
      </c>
      <c r="K209" s="4">
        <f>IF(AND(ABS(E209-B$2)&lt;computations!B$7,K208=0),computations!M$6,0)</f>
        <v>0</v>
      </c>
      <c r="L209" s="4">
        <f>IF(AND(ABS(E209-B$3)&lt;computations!B$7,L208=0),computations!M$6,0)</f>
        <v>0</v>
      </c>
      <c r="O209" s="1">
        <f t="shared" si="7"/>
        <v>46.695999999999636</v>
      </c>
      <c r="P209" s="1">
        <f>IF(O209&gt;alternative_less!C$10,NORMDIST(O209,$C$2,SQRT($C$4),0),0)</f>
        <v>0.1575476455857584</v>
      </c>
      <c r="Q209" s="1">
        <f>IF(O209&lt;=alternative_less!C$10,NORMDIST(O209,$C$2,SQRT($C$4),0),0)</f>
        <v>0</v>
      </c>
      <c r="R209" s="4">
        <f>IF(O209&gt;alternative_less!C$10,NORMDIST(O209,$C$3,SQRT($C$4),0),0)</f>
        <v>0.326793320664791</v>
      </c>
      <c r="S209" s="4">
        <f>IF(O209&lt;=alternative_less!C$10,NORMDIST(O209,$C$3,SQRT($C$4),0),0)</f>
        <v>0</v>
      </c>
      <c r="T209" s="4">
        <f>IF(AND(ABS(O209-alternative_less!C$10)&lt;computations!C$7,T208=0),computations!W$6,0)</f>
        <v>0</v>
      </c>
      <c r="U209" s="4">
        <f>IF(AND(ABS(O209-C$2)&lt;computations!C$7,U208=0),computations!W$6,0)</f>
        <v>0</v>
      </c>
      <c r="V209" s="4">
        <f>IF(AND(ABS(O209-C$3)&lt;computations!C$7,V208=0),computations!W$6,0)</f>
        <v>0</v>
      </c>
    </row>
    <row r="210" spans="5:22" x14ac:dyDescent="0.2">
      <c r="E210" s="1">
        <f t="shared" si="6"/>
        <v>46.711999999999634</v>
      </c>
      <c r="F210" s="1">
        <f>IF(E210&lt;alternative_greater!$C$10,NORMDIST(E210,$B$2,SQRT($B$4),0),0)</f>
        <v>0.32240583985892157</v>
      </c>
      <c r="G210" s="1">
        <f>IF(E210&gt;=alternative_greater!$C$10,NORMDIST(E210,$B$2,SQRT($B$4),0),0)</f>
        <v>0</v>
      </c>
      <c r="H210" s="4">
        <f>IF(E210&lt;alternative_greater!$C$10,NORMDIST(E210,$B$3,SQRT($B$4),0),0)</f>
        <v>0.16151711692107565</v>
      </c>
      <c r="I210" s="4">
        <f>IF(E210&gt;=alternative_greater!$C$10,NORMDIST(E210,$B$3,SQRT($B$4),0),0)</f>
        <v>0</v>
      </c>
      <c r="J210" s="4">
        <f>IF(AND(ABS(E210-alternative_greater!C$10)&lt;computations!B$7,J209=0),computations!M$6,0)</f>
        <v>0</v>
      </c>
      <c r="K210" s="4">
        <f>IF(AND(ABS(E210-B$2)&lt;computations!B$7,K209=0),computations!M$6,0)</f>
        <v>0</v>
      </c>
      <c r="L210" s="4">
        <f>IF(AND(ABS(E210-B$3)&lt;computations!B$7,L209=0),computations!M$6,0)</f>
        <v>0</v>
      </c>
      <c r="O210" s="1">
        <f t="shared" si="7"/>
        <v>46.711999999999634</v>
      </c>
      <c r="P210" s="1">
        <f>IF(O210&gt;alternative_less!C$10,NORMDIST(O210,$C$2,SQRT($C$4),0),0)</f>
        <v>0.16151711692107565</v>
      </c>
      <c r="Q210" s="1">
        <f>IF(O210&lt;=alternative_less!C$10,NORMDIST(O210,$C$2,SQRT($C$4),0),0)</f>
        <v>0</v>
      </c>
      <c r="R210" s="4">
        <f>IF(O210&gt;alternative_less!C$10,NORMDIST(O210,$C$3,SQRT($C$4),0),0)</f>
        <v>0.32240583985892157</v>
      </c>
      <c r="S210" s="4">
        <f>IF(O210&lt;=alternative_less!C$10,NORMDIST(O210,$C$3,SQRT($C$4),0),0)</f>
        <v>0</v>
      </c>
      <c r="T210" s="4">
        <f>IF(AND(ABS(O210-alternative_less!C$10)&lt;computations!C$7,T209=0),computations!W$6,0)</f>
        <v>0</v>
      </c>
      <c r="U210" s="4">
        <f>IF(AND(ABS(O210-C$2)&lt;computations!C$7,U209=0),computations!W$6,0)</f>
        <v>0</v>
      </c>
      <c r="V210" s="4">
        <f>IF(AND(ABS(O210-C$3)&lt;computations!C$7,V209=0),computations!W$6,0)</f>
        <v>0</v>
      </c>
    </row>
    <row r="211" spans="5:22" x14ac:dyDescent="0.2">
      <c r="E211" s="1">
        <f t="shared" si="6"/>
        <v>46.727999999999632</v>
      </c>
      <c r="F211" s="1">
        <f>IF(E211&lt;alternative_greater!$C$10,NORMDIST(E211,$B$2,SQRT($B$4),0),0)</f>
        <v>0.31797956642000219</v>
      </c>
      <c r="G211" s="1">
        <f>IF(E211&gt;=alternative_greater!$C$10,NORMDIST(E211,$B$2,SQRT($B$4),0),0)</f>
        <v>0</v>
      </c>
      <c r="H211" s="4">
        <f>IF(E211&lt;alternative_greater!$C$10,NORMDIST(E211,$B$3,SQRT($B$4),0),0)</f>
        <v>0.16553574016708097</v>
      </c>
      <c r="I211" s="4">
        <f>IF(E211&gt;=alternative_greater!$C$10,NORMDIST(E211,$B$3,SQRT($B$4),0),0)</f>
        <v>0</v>
      </c>
      <c r="J211" s="4">
        <f>IF(AND(ABS(E211-alternative_greater!C$10)&lt;computations!B$7,J210=0),computations!M$6,0)</f>
        <v>0</v>
      </c>
      <c r="K211" s="4">
        <f>IF(AND(ABS(E211-B$2)&lt;computations!B$7,K210=0),computations!M$6,0)</f>
        <v>0</v>
      </c>
      <c r="L211" s="4">
        <f>IF(AND(ABS(E211-B$3)&lt;computations!B$7,L210=0),computations!M$6,0)</f>
        <v>0</v>
      </c>
      <c r="O211" s="1">
        <f t="shared" si="7"/>
        <v>46.727999999999632</v>
      </c>
      <c r="P211" s="1">
        <f>IF(O211&gt;alternative_less!C$10,NORMDIST(O211,$C$2,SQRT($C$4),0),0)</f>
        <v>0.16553574016708097</v>
      </c>
      <c r="Q211" s="1">
        <f>IF(O211&lt;=alternative_less!C$10,NORMDIST(O211,$C$2,SQRT($C$4),0),0)</f>
        <v>0</v>
      </c>
      <c r="R211" s="4">
        <f>IF(O211&gt;alternative_less!C$10,NORMDIST(O211,$C$3,SQRT($C$4),0),0)</f>
        <v>0.31797956642000219</v>
      </c>
      <c r="S211" s="4">
        <f>IF(O211&lt;=alternative_less!C$10,NORMDIST(O211,$C$3,SQRT($C$4),0),0)</f>
        <v>0</v>
      </c>
      <c r="T211" s="4">
        <f>IF(AND(ABS(O211-alternative_less!C$10)&lt;computations!C$7,T210=0),computations!W$6,0)</f>
        <v>0</v>
      </c>
      <c r="U211" s="4">
        <f>IF(AND(ABS(O211-C$2)&lt;computations!C$7,U210=0),computations!W$6,0)</f>
        <v>0</v>
      </c>
      <c r="V211" s="4">
        <f>IF(AND(ABS(O211-C$3)&lt;computations!C$7,V210=0),computations!W$6,0)</f>
        <v>0</v>
      </c>
    </row>
    <row r="212" spans="5:22" x14ac:dyDescent="0.2">
      <c r="E212" s="1">
        <f t="shared" si="6"/>
        <v>46.74399999999963</v>
      </c>
      <c r="F212" s="1">
        <f>IF(E212&lt;alternative_greater!$C$10,NORMDIST(E212,$B$2,SQRT($B$4),0),0)</f>
        <v>0.31351773334744387</v>
      </c>
      <c r="G212" s="1">
        <f>IF(E212&gt;=alternative_greater!$C$10,NORMDIST(E212,$B$2,SQRT($B$4),0),0)</f>
        <v>0</v>
      </c>
      <c r="H212" s="4">
        <f>IF(E212&lt;alternative_greater!$C$10,NORMDIST(E212,$B$3,SQRT($B$4),0),0)</f>
        <v>0.1696022388731849</v>
      </c>
      <c r="I212" s="4">
        <f>IF(E212&gt;=alternative_greater!$C$10,NORMDIST(E212,$B$3,SQRT($B$4),0),0)</f>
        <v>0</v>
      </c>
      <c r="J212" s="4">
        <f>IF(AND(ABS(E212-alternative_greater!C$10)&lt;computations!B$7,J211=0),computations!M$6,0)</f>
        <v>0</v>
      </c>
      <c r="K212" s="4">
        <f>IF(AND(ABS(E212-B$2)&lt;computations!B$7,K211=0),computations!M$6,0)</f>
        <v>0</v>
      </c>
      <c r="L212" s="4">
        <f>IF(AND(ABS(E212-B$3)&lt;computations!B$7,L211=0),computations!M$6,0)</f>
        <v>0</v>
      </c>
      <c r="O212" s="1">
        <f t="shared" si="7"/>
        <v>46.74399999999963</v>
      </c>
      <c r="P212" s="1">
        <f>IF(O212&gt;alternative_less!C$10,NORMDIST(O212,$C$2,SQRT($C$4),0),0)</f>
        <v>0.1696022388731849</v>
      </c>
      <c r="Q212" s="1">
        <f>IF(O212&lt;=alternative_less!C$10,NORMDIST(O212,$C$2,SQRT($C$4),0),0)</f>
        <v>0</v>
      </c>
      <c r="R212" s="4">
        <f>IF(O212&gt;alternative_less!C$10,NORMDIST(O212,$C$3,SQRT($C$4),0),0)</f>
        <v>0.31351773334744387</v>
      </c>
      <c r="S212" s="4">
        <f>IF(O212&lt;=alternative_less!C$10,NORMDIST(O212,$C$3,SQRT($C$4),0),0)</f>
        <v>0</v>
      </c>
      <c r="T212" s="4">
        <f>IF(AND(ABS(O212-alternative_less!C$10)&lt;computations!C$7,T211=0),computations!W$6,0)</f>
        <v>0</v>
      </c>
      <c r="U212" s="4">
        <f>IF(AND(ABS(O212-C$2)&lt;computations!C$7,U211=0),computations!W$6,0)</f>
        <v>0</v>
      </c>
      <c r="V212" s="4">
        <f>IF(AND(ABS(O212-C$3)&lt;computations!C$7,V211=0),computations!W$6,0)</f>
        <v>0</v>
      </c>
    </row>
    <row r="213" spans="5:22" x14ac:dyDescent="0.2">
      <c r="E213" s="1">
        <f t="shared" si="6"/>
        <v>46.759999999999629</v>
      </c>
      <c r="F213" s="1">
        <f>IF(E213&lt;alternative_greater!$C$10,NORMDIST(E213,$B$2,SQRT($B$4),0),0)</f>
        <v>0.30902356130683512</v>
      </c>
      <c r="G213" s="1">
        <f>IF(E213&gt;=alternative_greater!$C$10,NORMDIST(E213,$B$2,SQRT($B$4),0),0)</f>
        <v>0</v>
      </c>
      <c r="H213" s="4">
        <f>IF(E213&lt;alternative_greater!$C$10,NORMDIST(E213,$B$3,SQRT($B$4),0),0)</f>
        <v>0.17371526037629959</v>
      </c>
      <c r="I213" s="4">
        <f>IF(E213&gt;=alternative_greater!$C$10,NORMDIST(E213,$B$3,SQRT($B$4),0),0)</f>
        <v>0</v>
      </c>
      <c r="J213" s="4">
        <f>IF(AND(ABS(E213-alternative_greater!C$10)&lt;computations!B$7,J212=0),computations!M$6,0)</f>
        <v>0</v>
      </c>
      <c r="K213" s="4">
        <f>IF(AND(ABS(E213-B$2)&lt;computations!B$7,K212=0),computations!M$6,0)</f>
        <v>0</v>
      </c>
      <c r="L213" s="4">
        <f>IF(AND(ABS(E213-B$3)&lt;computations!B$7,L212=0),computations!M$6,0)</f>
        <v>0</v>
      </c>
      <c r="O213" s="1">
        <f t="shared" si="7"/>
        <v>46.759999999999629</v>
      </c>
      <c r="P213" s="1">
        <f>IF(O213&gt;alternative_less!C$10,NORMDIST(O213,$C$2,SQRT($C$4),0),0)</f>
        <v>0.17371526037629959</v>
      </c>
      <c r="Q213" s="1">
        <f>IF(O213&lt;=alternative_less!C$10,NORMDIST(O213,$C$2,SQRT($C$4),0),0)</f>
        <v>0</v>
      </c>
      <c r="R213" s="4">
        <f>IF(O213&gt;alternative_less!C$10,NORMDIST(O213,$C$3,SQRT($C$4),0),0)</f>
        <v>0.30902356130683512</v>
      </c>
      <c r="S213" s="4">
        <f>IF(O213&lt;=alternative_less!C$10,NORMDIST(O213,$C$3,SQRT($C$4),0),0)</f>
        <v>0</v>
      </c>
      <c r="T213" s="4">
        <f>IF(AND(ABS(O213-alternative_less!C$10)&lt;computations!C$7,T212=0),computations!W$6,0)</f>
        <v>0</v>
      </c>
      <c r="U213" s="4">
        <f>IF(AND(ABS(O213-C$2)&lt;computations!C$7,U212=0),computations!W$6,0)</f>
        <v>0</v>
      </c>
      <c r="V213" s="4">
        <f>IF(AND(ABS(O213-C$3)&lt;computations!C$7,V212=0),computations!W$6,0)</f>
        <v>0</v>
      </c>
    </row>
    <row r="214" spans="5:22" x14ac:dyDescent="0.2">
      <c r="E214" s="1">
        <f t="shared" si="6"/>
        <v>46.775999999999627</v>
      </c>
      <c r="F214" s="1">
        <f>IF(E214&lt;alternative_greater!$C$10,NORMDIST(E214,$B$2,SQRT($B$4),0),0)</f>
        <v>0.30450025487416965</v>
      </c>
      <c r="G214" s="1">
        <f>IF(E214&gt;=alternative_greater!$C$10,NORMDIST(E214,$B$2,SQRT($B$4),0),0)</f>
        <v>0</v>
      </c>
      <c r="H214" s="4">
        <f>IF(E214&lt;alternative_greater!$C$10,NORMDIST(E214,$B$3,SQRT($B$4),0),0)</f>
        <v>0.17787337561091676</v>
      </c>
      <c r="I214" s="4">
        <f>IF(E214&gt;=alternative_greater!$C$10,NORMDIST(E214,$B$3,SQRT($B$4),0),0)</f>
        <v>0</v>
      </c>
      <c r="J214" s="4">
        <f>IF(AND(ABS(E214-alternative_greater!C$10)&lt;computations!B$7,J213=0),computations!M$6,0)</f>
        <v>0</v>
      </c>
      <c r="K214" s="4">
        <f>IF(AND(ABS(E214-B$2)&lt;computations!B$7,K213=0),computations!M$6,0)</f>
        <v>0</v>
      </c>
      <c r="L214" s="4">
        <f>IF(AND(ABS(E214-B$3)&lt;computations!B$7,L213=0),computations!M$6,0)</f>
        <v>0</v>
      </c>
      <c r="O214" s="1">
        <f t="shared" si="7"/>
        <v>46.775999999999627</v>
      </c>
      <c r="P214" s="1">
        <f>IF(O214&gt;alternative_less!C$10,NORMDIST(O214,$C$2,SQRT($C$4),0),0)</f>
        <v>0.17787337561091676</v>
      </c>
      <c r="Q214" s="1">
        <f>IF(O214&lt;=alternative_less!C$10,NORMDIST(O214,$C$2,SQRT($C$4),0),0)</f>
        <v>0</v>
      </c>
      <c r="R214" s="4">
        <f>IF(O214&gt;alternative_less!C$10,NORMDIST(O214,$C$3,SQRT($C$4),0),0)</f>
        <v>0.30450025487416965</v>
      </c>
      <c r="S214" s="4">
        <f>IF(O214&lt;=alternative_less!C$10,NORMDIST(O214,$C$3,SQRT($C$4),0),0)</f>
        <v>0</v>
      </c>
      <c r="T214" s="4">
        <f>IF(AND(ABS(O214-alternative_less!C$10)&lt;computations!C$7,T213=0),computations!W$6,0)</f>
        <v>0</v>
      </c>
      <c r="U214" s="4">
        <f>IF(AND(ABS(O214-C$2)&lt;computations!C$7,U213=0),computations!W$6,0)</f>
        <v>0</v>
      </c>
      <c r="V214" s="4">
        <f>IF(AND(ABS(O214-C$3)&lt;computations!C$7,V213=0),computations!W$6,0)</f>
        <v>0</v>
      </c>
    </row>
    <row r="215" spans="5:22" x14ac:dyDescent="0.2">
      <c r="E215" s="1">
        <f t="shared" si="6"/>
        <v>46.791999999999625</v>
      </c>
      <c r="F215" s="1">
        <f>IF(E215&lt;alternative_greater!$C$10,NORMDIST(E215,$B$2,SQRT($B$4),0),0)</f>
        <v>0.29995099885786813</v>
      </c>
      <c r="G215" s="1">
        <f>IF(E215&gt;=alternative_greater!$C$10,NORMDIST(E215,$B$2,SQRT($B$4),0),0)</f>
        <v>0</v>
      </c>
      <c r="H215" s="4">
        <f>IF(E215&lt;alternative_greater!$C$10,NORMDIST(E215,$B$3,SQRT($B$4),0),0)</f>
        <v>0.18207507903329773</v>
      </c>
      <c r="I215" s="4">
        <f>IF(E215&gt;=alternative_greater!$C$10,NORMDIST(E215,$B$3,SQRT($B$4),0),0)</f>
        <v>0</v>
      </c>
      <c r="J215" s="4">
        <f>IF(AND(ABS(E215-alternative_greater!C$10)&lt;computations!B$7,J214=0),computations!M$6,0)</f>
        <v>0</v>
      </c>
      <c r="K215" s="4">
        <f>IF(AND(ABS(E215-B$2)&lt;computations!B$7,K214=0),computations!M$6,0)</f>
        <v>0</v>
      </c>
      <c r="L215" s="4">
        <f>IF(AND(ABS(E215-B$3)&lt;computations!B$7,L214=0),computations!M$6,0)</f>
        <v>0</v>
      </c>
      <c r="O215" s="1">
        <f t="shared" si="7"/>
        <v>46.791999999999625</v>
      </c>
      <c r="P215" s="1">
        <f>IF(O215&gt;alternative_less!C$10,NORMDIST(O215,$C$2,SQRT($C$4),0),0)</f>
        <v>0.18207507903329773</v>
      </c>
      <c r="Q215" s="1">
        <f>IF(O215&lt;=alternative_less!C$10,NORMDIST(O215,$C$2,SQRT($C$4),0),0)</f>
        <v>0</v>
      </c>
      <c r="R215" s="4">
        <f>IF(O215&gt;alternative_less!C$10,NORMDIST(O215,$C$3,SQRT($C$4),0),0)</f>
        <v>0.29995099885786813</v>
      </c>
      <c r="S215" s="4">
        <f>IF(O215&lt;=alternative_less!C$10,NORMDIST(O215,$C$3,SQRT($C$4),0),0)</f>
        <v>0</v>
      </c>
      <c r="T215" s="4">
        <f>IF(AND(ABS(O215-alternative_less!C$10)&lt;computations!C$7,T214=0),computations!W$6,0)</f>
        <v>0</v>
      </c>
      <c r="U215" s="4">
        <f>IF(AND(ABS(O215-C$2)&lt;computations!C$7,U214=0),computations!W$6,0)</f>
        <v>0</v>
      </c>
      <c r="V215" s="4">
        <f>IF(AND(ABS(O215-C$3)&lt;computations!C$7,V214=0),computations!W$6,0)</f>
        <v>0</v>
      </c>
    </row>
    <row r="216" spans="5:22" x14ac:dyDescent="0.2">
      <c r="E216" s="1">
        <f t="shared" si="6"/>
        <v>46.807999999999623</v>
      </c>
      <c r="F216" s="1">
        <f>IF(E216&lt;alternative_greater!$C$10,NORMDIST(E216,$B$2,SQRT($B$4),0),0)</f>
        <v>0.29537895470420628</v>
      </c>
      <c r="G216" s="1">
        <f>IF(E216&gt;=alternative_greater!$C$10,NORMDIST(E216,$B$2,SQRT($B$4),0),0)</f>
        <v>0</v>
      </c>
      <c r="H216" s="4">
        <f>IF(E216&lt;alternative_greater!$C$10,NORMDIST(E216,$B$3,SQRT($B$4),0),0)</f>
        <v>0.186318788662683</v>
      </c>
      <c r="I216" s="4">
        <f>IF(E216&gt;=alternative_greater!$C$10,NORMDIST(E216,$B$3,SQRT($B$4),0),0)</f>
        <v>0</v>
      </c>
      <c r="J216" s="4">
        <f>IF(AND(ABS(E216-alternative_greater!C$10)&lt;computations!B$7,J215=0),computations!M$6,0)</f>
        <v>0</v>
      </c>
      <c r="K216" s="4">
        <f>IF(AND(ABS(E216-B$2)&lt;computations!B$7,K215=0),computations!M$6,0)</f>
        <v>0</v>
      </c>
      <c r="L216" s="4">
        <f>IF(AND(ABS(E216-B$3)&lt;computations!B$7,L215=0),computations!M$6,0)</f>
        <v>0</v>
      </c>
      <c r="O216" s="1">
        <f t="shared" si="7"/>
        <v>46.807999999999623</v>
      </c>
      <c r="P216" s="1">
        <f>IF(O216&gt;alternative_less!C$10,NORMDIST(O216,$C$2,SQRT($C$4),0),0)</f>
        <v>0.186318788662683</v>
      </c>
      <c r="Q216" s="1">
        <f>IF(O216&lt;=alternative_less!C$10,NORMDIST(O216,$C$2,SQRT($C$4),0),0)</f>
        <v>0</v>
      </c>
      <c r="R216" s="4">
        <f>IF(O216&gt;alternative_less!C$10,NORMDIST(O216,$C$3,SQRT($C$4),0),0)</f>
        <v>0.29537895470420628</v>
      </c>
      <c r="S216" s="4">
        <f>IF(O216&lt;=alternative_less!C$10,NORMDIST(O216,$C$3,SQRT($C$4),0),0)</f>
        <v>0</v>
      </c>
      <c r="T216" s="4">
        <f>IF(AND(ABS(O216-alternative_less!C$10)&lt;computations!C$7,T215=0),computations!W$6,0)</f>
        <v>0</v>
      </c>
      <c r="U216" s="4">
        <f>IF(AND(ABS(O216-C$2)&lt;computations!C$7,U215=0),computations!W$6,0)</f>
        <v>0</v>
      </c>
      <c r="V216" s="4">
        <f>IF(AND(ABS(O216-C$3)&lt;computations!C$7,V215=0),computations!W$6,0)</f>
        <v>0</v>
      </c>
    </row>
    <row r="217" spans="5:22" x14ac:dyDescent="0.2">
      <c r="E217" s="1">
        <f t="shared" si="6"/>
        <v>46.823999999999621</v>
      </c>
      <c r="F217" s="1">
        <f>IF(E217&lt;alternative_greater!$C$10,NORMDIST(E217,$B$2,SQRT($B$4),0),0)</f>
        <v>0.29078725699150415</v>
      </c>
      <c r="G217" s="1">
        <f>IF(E217&gt;=alternative_greater!$C$10,NORMDIST(E217,$B$2,SQRT($B$4),0),0)</f>
        <v>0</v>
      </c>
      <c r="H217" s="4">
        <f>IF(E217&lt;alternative_greater!$C$10,NORMDIST(E217,$B$3,SQRT($B$4),0),0)</f>
        <v>0.19060284624224674</v>
      </c>
      <c r="I217" s="4">
        <f>IF(E217&gt;=alternative_greater!$C$10,NORMDIST(E217,$B$3,SQRT($B$4),0),0)</f>
        <v>0</v>
      </c>
      <c r="J217" s="4">
        <f>IF(AND(ABS(E217-alternative_greater!C$10)&lt;computations!B$7,J216=0),computations!M$6,0)</f>
        <v>0</v>
      </c>
      <c r="K217" s="4">
        <f>IF(AND(ABS(E217-B$2)&lt;computations!B$7,K216=0),computations!M$6,0)</f>
        <v>0</v>
      </c>
      <c r="L217" s="4">
        <f>IF(AND(ABS(E217-B$3)&lt;computations!B$7,L216=0),computations!M$6,0)</f>
        <v>0</v>
      </c>
      <c r="O217" s="1">
        <f t="shared" si="7"/>
        <v>46.823999999999621</v>
      </c>
      <c r="P217" s="1">
        <f>IF(O217&gt;alternative_less!C$10,NORMDIST(O217,$C$2,SQRT($C$4),0),0)</f>
        <v>0.19060284624224674</v>
      </c>
      <c r="Q217" s="1">
        <f>IF(O217&lt;=alternative_less!C$10,NORMDIST(O217,$C$2,SQRT($C$4),0),0)</f>
        <v>0</v>
      </c>
      <c r="R217" s="4">
        <f>IF(O217&gt;alternative_less!C$10,NORMDIST(O217,$C$3,SQRT($C$4),0),0)</f>
        <v>0.29078725699150415</v>
      </c>
      <c r="S217" s="4">
        <f>IF(O217&lt;=alternative_less!C$10,NORMDIST(O217,$C$3,SQRT($C$4),0),0)</f>
        <v>0</v>
      </c>
      <c r="T217" s="4">
        <f>IF(AND(ABS(O217-alternative_less!C$10)&lt;computations!C$7,T216=0),computations!W$6,0)</f>
        <v>0</v>
      </c>
      <c r="U217" s="4">
        <f>IF(AND(ABS(O217-C$2)&lt;computations!C$7,U216=0),computations!W$6,0)</f>
        <v>0</v>
      </c>
      <c r="V217" s="4">
        <f>IF(AND(ABS(O217-C$3)&lt;computations!C$7,V216=0),computations!W$6,0)</f>
        <v>0</v>
      </c>
    </row>
    <row r="218" spans="5:22" x14ac:dyDescent="0.2">
      <c r="E218" s="1">
        <f t="shared" si="6"/>
        <v>46.83999999999962</v>
      </c>
      <c r="F218" s="1">
        <f>IF(E218&lt;alternative_greater!$C$10,NORMDIST(E218,$B$2,SQRT($B$4),0),0)</f>
        <v>0.28617901001816115</v>
      </c>
      <c r="G218" s="1">
        <f>IF(E218&gt;=alternative_greater!$C$10,NORMDIST(E218,$B$2,SQRT($B$4),0),0)</f>
        <v>0</v>
      </c>
      <c r="H218" s="4">
        <f>IF(E218&lt;alternative_greater!$C$10,NORMDIST(E218,$B$3,SQRT($B$4),0),0)</f>
        <v>0.19492551752232215</v>
      </c>
      <c r="I218" s="4">
        <f>IF(E218&gt;=alternative_greater!$C$10,NORMDIST(E218,$B$3,SQRT($B$4),0),0)</f>
        <v>0</v>
      </c>
      <c r="J218" s="4">
        <f>IF(AND(ABS(E218-alternative_greater!C$10)&lt;computations!B$7,J217=0),computations!M$6,0)</f>
        <v>0</v>
      </c>
      <c r="K218" s="4">
        <f>IF(AND(ABS(E218-B$2)&lt;computations!B$7,K217=0),computations!M$6,0)</f>
        <v>0</v>
      </c>
      <c r="L218" s="4">
        <f>IF(AND(ABS(E218-B$3)&lt;computations!B$7,L217=0),computations!M$6,0)</f>
        <v>0</v>
      </c>
      <c r="O218" s="1">
        <f t="shared" si="7"/>
        <v>46.83999999999962</v>
      </c>
      <c r="P218" s="1">
        <f>IF(O218&gt;alternative_less!C$10,NORMDIST(O218,$C$2,SQRT($C$4),0),0)</f>
        <v>0.19492551752232215</v>
      </c>
      <c r="Q218" s="1">
        <f>IF(O218&lt;=alternative_less!C$10,NORMDIST(O218,$C$2,SQRT($C$4),0),0)</f>
        <v>0</v>
      </c>
      <c r="R218" s="4">
        <f>IF(O218&gt;alternative_less!C$10,NORMDIST(O218,$C$3,SQRT($C$4),0),0)</f>
        <v>0.28617901001816115</v>
      </c>
      <c r="S218" s="4">
        <f>IF(O218&lt;=alternative_less!C$10,NORMDIST(O218,$C$3,SQRT($C$4),0),0)</f>
        <v>0</v>
      </c>
      <c r="T218" s="4">
        <f>IF(AND(ABS(O218-alternative_less!C$10)&lt;computations!C$7,T217=0),computations!W$6,0)</f>
        <v>0</v>
      </c>
      <c r="U218" s="4">
        <f>IF(AND(ABS(O218-C$2)&lt;computations!C$7,U217=0),computations!W$6,0)</f>
        <v>0</v>
      </c>
      <c r="V218" s="4">
        <f>IF(AND(ABS(O218-C$3)&lt;computations!C$7,V217=0),computations!W$6,0)</f>
        <v>0</v>
      </c>
    </row>
    <row r="219" spans="5:22" x14ac:dyDescent="0.2">
      <c r="E219" s="1">
        <f t="shared" si="6"/>
        <v>46.855999999999618</v>
      </c>
      <c r="F219" s="1">
        <f>IF(E219&lt;alternative_greater!$C$10,NORMDIST(E219,$B$2,SQRT($B$4),0),0)</f>
        <v>0.28155728448934636</v>
      </c>
      <c r="G219" s="1">
        <f>IF(E219&gt;=alternative_greater!$C$10,NORMDIST(E219,$B$2,SQRT($B$4),0),0)</f>
        <v>0</v>
      </c>
      <c r="H219" s="4">
        <f>IF(E219&lt;alternative_greater!$C$10,NORMDIST(E219,$B$3,SQRT($B$4),0),0)</f>
        <v>0.199284992668221</v>
      </c>
      <c r="I219" s="4">
        <f>IF(E219&gt;=alternative_greater!$C$10,NORMDIST(E219,$B$3,SQRT($B$4),0),0)</f>
        <v>0</v>
      </c>
      <c r="J219" s="4">
        <f>IF(AND(ABS(E219-alternative_greater!C$10)&lt;computations!B$7,J218=0),computations!M$6,0)</f>
        <v>0</v>
      </c>
      <c r="K219" s="4">
        <f>IF(AND(ABS(E219-B$2)&lt;computations!B$7,K218=0),computations!M$6,0)</f>
        <v>0</v>
      </c>
      <c r="L219" s="4">
        <f>IF(AND(ABS(E219-B$3)&lt;computations!B$7,L218=0),computations!M$6,0)</f>
        <v>0</v>
      </c>
      <c r="O219" s="1">
        <f t="shared" si="7"/>
        <v>46.855999999999618</v>
      </c>
      <c r="P219" s="1">
        <f>IF(O219&gt;alternative_less!C$10,NORMDIST(O219,$C$2,SQRT($C$4),0),0)</f>
        <v>0.199284992668221</v>
      </c>
      <c r="Q219" s="1">
        <f>IF(O219&lt;=alternative_less!C$10,NORMDIST(O219,$C$2,SQRT($C$4),0),0)</f>
        <v>0</v>
      </c>
      <c r="R219" s="4">
        <f>IF(O219&gt;alternative_less!C$10,NORMDIST(O219,$C$3,SQRT($C$4),0),0)</f>
        <v>0.28155728448934636</v>
      </c>
      <c r="S219" s="4">
        <f>IF(O219&lt;=alternative_less!C$10,NORMDIST(O219,$C$3,SQRT($C$4),0),0)</f>
        <v>0</v>
      </c>
      <c r="T219" s="4">
        <f>IF(AND(ABS(O219-alternative_less!C$10)&lt;computations!C$7,T218=0),computations!W$6,0)</f>
        <v>0</v>
      </c>
      <c r="U219" s="4">
        <f>IF(AND(ABS(O219-C$2)&lt;computations!C$7,U218=0),computations!W$6,0)</f>
        <v>0</v>
      </c>
      <c r="V219" s="4">
        <f>IF(AND(ABS(O219-C$3)&lt;computations!C$7,V218=0),computations!W$6,0)</f>
        <v>0</v>
      </c>
    </row>
    <row r="220" spans="5:22" x14ac:dyDescent="0.2">
      <c r="E220" s="1">
        <f t="shared" si="6"/>
        <v>46.871999999999616</v>
      </c>
      <c r="F220" s="1">
        <f>IF(E220&lt;alternative_greater!$C$10,NORMDIST(E220,$B$2,SQRT($B$4),0),0)</f>
        <v>0.27692511430686723</v>
      </c>
      <c r="G220" s="1">
        <f>IF(E220&gt;=alternative_greater!$C$10,NORMDIST(E220,$B$2,SQRT($B$4),0),0)</f>
        <v>0</v>
      </c>
      <c r="H220" s="4">
        <f>IF(E220&lt;alternative_greater!$C$10,NORMDIST(E220,$B$3,SQRT($B$4),0),0)</f>
        <v>0.20367938679475078</v>
      </c>
      <c r="I220" s="4">
        <f>IF(E220&gt;=alternative_greater!$C$10,NORMDIST(E220,$B$3,SQRT($B$4),0),0)</f>
        <v>0</v>
      </c>
      <c r="J220" s="4">
        <f>IF(AND(ABS(E220-alternative_greater!C$10)&lt;computations!B$7,J219=0),computations!M$6,0)</f>
        <v>0</v>
      </c>
      <c r="K220" s="4">
        <f>IF(AND(ABS(E220-B$2)&lt;computations!B$7,K219=0),computations!M$6,0)</f>
        <v>0</v>
      </c>
      <c r="L220" s="4">
        <f>IF(AND(ABS(E220-B$3)&lt;computations!B$7,L219=0),computations!M$6,0)</f>
        <v>0</v>
      </c>
      <c r="O220" s="1">
        <f t="shared" si="7"/>
        <v>46.871999999999616</v>
      </c>
      <c r="P220" s="1">
        <f>IF(O220&gt;alternative_less!C$10,NORMDIST(O220,$C$2,SQRT($C$4),0),0)</f>
        <v>0.20367938679475078</v>
      </c>
      <c r="Q220" s="1">
        <f>IF(O220&lt;=alternative_less!C$10,NORMDIST(O220,$C$2,SQRT($C$4),0),0)</f>
        <v>0</v>
      </c>
      <c r="R220" s="4">
        <f>IF(O220&gt;alternative_less!C$10,NORMDIST(O220,$C$3,SQRT($C$4),0),0)</f>
        <v>0.27692511430686723</v>
      </c>
      <c r="S220" s="4">
        <f>IF(O220&lt;=alternative_less!C$10,NORMDIST(O220,$C$3,SQRT($C$4),0),0)</f>
        <v>0</v>
      </c>
      <c r="T220" s="4">
        <f>IF(AND(ABS(O220-alternative_less!C$10)&lt;computations!C$7,T219=0),computations!W$6,0)</f>
        <v>0</v>
      </c>
      <c r="U220" s="4">
        <f>IF(AND(ABS(O220-C$2)&lt;computations!C$7,U219=0),computations!W$6,0)</f>
        <v>0</v>
      </c>
      <c r="V220" s="4">
        <f>IF(AND(ABS(O220-C$3)&lt;computations!C$7,V219=0),computations!W$6,0)</f>
        <v>0</v>
      </c>
    </row>
    <row r="221" spans="5:22" x14ac:dyDescent="0.2">
      <c r="E221" s="1">
        <f t="shared" si="6"/>
        <v>46.887999999999614</v>
      </c>
      <c r="F221" s="1">
        <f>IF(E221&lt;alternative_greater!$C$10,NORMDIST(E221,$B$2,SQRT($B$4),0),0)</f>
        <v>0.27228549346645109</v>
      </c>
      <c r="G221" s="1">
        <f>IF(E221&gt;=alternative_greater!$C$10,NORMDIST(E221,$B$2,SQRT($B$4),0),0)</f>
        <v>0</v>
      </c>
      <c r="H221" s="4">
        <f>IF(E221&lt;alternative_greater!$C$10,NORMDIST(E221,$B$3,SQRT($B$4),0),0)</f>
        <v>0.20810674062930631</v>
      </c>
      <c r="I221" s="4">
        <f>IF(E221&gt;=alternative_greater!$C$10,NORMDIST(E221,$B$3,SQRT($B$4),0),0)</f>
        <v>0</v>
      </c>
      <c r="J221" s="4">
        <f>IF(AND(ABS(E221-alternative_greater!C$10)&lt;computations!B$7,J220=0),computations!M$6,0)</f>
        <v>0</v>
      </c>
      <c r="K221" s="4">
        <f>IF(AND(ABS(E221-B$2)&lt;computations!B$7,K220=0),computations!M$6,0)</f>
        <v>0</v>
      </c>
      <c r="L221" s="4">
        <f>IF(AND(ABS(E221-B$3)&lt;computations!B$7,L220=0),computations!M$6,0)</f>
        <v>0</v>
      </c>
      <c r="O221" s="1">
        <f t="shared" si="7"/>
        <v>46.887999999999614</v>
      </c>
      <c r="P221" s="1">
        <f>IF(O221&gt;alternative_less!C$10,NORMDIST(O221,$C$2,SQRT($C$4),0),0)</f>
        <v>0.20810674062930631</v>
      </c>
      <c r="Q221" s="1">
        <f>IF(O221&lt;=alternative_less!C$10,NORMDIST(O221,$C$2,SQRT($C$4),0),0)</f>
        <v>0</v>
      </c>
      <c r="R221" s="4">
        <f>IF(O221&gt;alternative_less!C$10,NORMDIST(O221,$C$3,SQRT($C$4),0),0)</f>
        <v>0.27228549346645109</v>
      </c>
      <c r="S221" s="4">
        <f>IF(O221&lt;=alternative_less!C$10,NORMDIST(O221,$C$3,SQRT($C$4),0),0)</f>
        <v>0</v>
      </c>
      <c r="T221" s="4">
        <f>IF(AND(ABS(O221-alternative_less!C$10)&lt;computations!C$7,T220=0),computations!W$6,0)</f>
        <v>0</v>
      </c>
      <c r="U221" s="4">
        <f>IF(AND(ABS(O221-C$2)&lt;computations!C$7,U220=0),computations!W$6,0)</f>
        <v>0</v>
      </c>
      <c r="V221" s="4">
        <f>IF(AND(ABS(O221-C$3)&lt;computations!C$7,V220=0),computations!W$6,0)</f>
        <v>0</v>
      </c>
    </row>
    <row r="222" spans="5:22" x14ac:dyDescent="0.2">
      <c r="E222" s="1">
        <f t="shared" si="6"/>
        <v>46.903999999999613</v>
      </c>
      <c r="F222" s="1">
        <f>IF(E222&lt;alternative_greater!$C$10,NORMDIST(E222,$B$2,SQRT($B$4),0),0)</f>
        <v>0.26764137306637426</v>
      </c>
      <c r="G222" s="1">
        <f>IF(E222&gt;=alternative_greater!$C$10,NORMDIST(E222,$B$2,SQRT($B$4),0),0)</f>
        <v>0</v>
      </c>
      <c r="H222" s="4">
        <f>IF(E222&lt;alternative_greater!$C$10,NORMDIST(E222,$B$3,SQRT($B$4),0),0)</f>
        <v>0.21256502130517604</v>
      </c>
      <c r="I222" s="4">
        <f>IF(E222&gt;=alternative_greater!$C$10,NORMDIST(E222,$B$3,SQRT($B$4),0),0)</f>
        <v>0</v>
      </c>
      <c r="J222" s="4">
        <f>IF(AND(ABS(E222-alternative_greater!C$10)&lt;computations!B$7,J221=0),computations!M$6,0)</f>
        <v>0</v>
      </c>
      <c r="K222" s="4">
        <f>IF(AND(ABS(E222-B$2)&lt;computations!B$7,K221=0),computations!M$6,0)</f>
        <v>0</v>
      </c>
      <c r="L222" s="4">
        <f>IF(AND(ABS(E222-B$3)&lt;computations!B$7,L221=0),computations!M$6,0)</f>
        <v>0</v>
      </c>
      <c r="O222" s="1">
        <f t="shared" si="7"/>
        <v>46.903999999999613</v>
      </c>
      <c r="P222" s="1">
        <f>IF(O222&gt;alternative_less!C$10,NORMDIST(O222,$C$2,SQRT($C$4),0),0)</f>
        <v>0.21256502130517604</v>
      </c>
      <c r="Q222" s="1">
        <f>IF(O222&lt;=alternative_less!C$10,NORMDIST(O222,$C$2,SQRT($C$4),0),0)</f>
        <v>0</v>
      </c>
      <c r="R222" s="4">
        <f>IF(O222&gt;alternative_less!C$10,NORMDIST(O222,$C$3,SQRT($C$4),0),0)</f>
        <v>0.26764137306637426</v>
      </c>
      <c r="S222" s="4">
        <f>IF(O222&lt;=alternative_less!C$10,NORMDIST(O222,$C$3,SQRT($C$4),0),0)</f>
        <v>0</v>
      </c>
      <c r="T222" s="4">
        <f>IF(AND(ABS(O222-alternative_less!C$10)&lt;computations!C$7,T221=0),computations!W$6,0)</f>
        <v>0</v>
      </c>
      <c r="U222" s="4">
        <f>IF(AND(ABS(O222-C$2)&lt;computations!C$7,U221=0),computations!W$6,0)</f>
        <v>0</v>
      </c>
      <c r="V222" s="4">
        <f>IF(AND(ABS(O222-C$3)&lt;computations!C$7,V221=0),computations!W$6,0)</f>
        <v>0</v>
      </c>
    </row>
    <row r="223" spans="5:22" x14ac:dyDescent="0.2">
      <c r="E223" s="1">
        <f t="shared" si="6"/>
        <v>46.919999999999611</v>
      </c>
      <c r="F223" s="1">
        <f>IF(E223&lt;alternative_greater!$C$10,NORMDIST(E223,$B$2,SQRT($B$4),0),0)</f>
        <v>0.26299565843107447</v>
      </c>
      <c r="G223" s="1">
        <f>IF(E223&gt;=alternative_greater!$C$10,NORMDIST(E223,$B$2,SQRT($B$4),0),0)</f>
        <v>0</v>
      </c>
      <c r="H223" s="4">
        <f>IF(E223&lt;alternative_greater!$C$10,NORMDIST(E223,$B$3,SQRT($B$4),0),0)</f>
        <v>0.21705212328645548</v>
      </c>
      <c r="I223" s="4">
        <f>IF(E223&gt;=alternative_greater!$C$10,NORMDIST(E223,$B$3,SQRT($B$4),0),0)</f>
        <v>0</v>
      </c>
      <c r="J223" s="4">
        <f>IF(AND(ABS(E223-alternative_greater!C$10)&lt;computations!B$7,J222=0),computations!M$6,0)</f>
        <v>0</v>
      </c>
      <c r="K223" s="4">
        <f>IF(AND(ABS(E223-B$2)&lt;computations!B$7,K222=0),computations!M$6,0)</f>
        <v>0</v>
      </c>
      <c r="L223" s="4">
        <f>IF(AND(ABS(E223-B$3)&lt;computations!B$7,L222=0),computations!M$6,0)</f>
        <v>0</v>
      </c>
      <c r="O223" s="1">
        <f t="shared" si="7"/>
        <v>46.919999999999611</v>
      </c>
      <c r="P223" s="1">
        <f>IF(O223&gt;alternative_less!C$10,NORMDIST(O223,$C$2,SQRT($C$4),0),0)</f>
        <v>0.21705212328645548</v>
      </c>
      <c r="Q223" s="1">
        <f>IF(O223&lt;=alternative_less!C$10,NORMDIST(O223,$C$2,SQRT($C$4),0),0)</f>
        <v>0</v>
      </c>
      <c r="R223" s="4">
        <f>IF(O223&gt;alternative_less!C$10,NORMDIST(O223,$C$3,SQRT($C$4),0),0)</f>
        <v>0.26299565843107447</v>
      </c>
      <c r="S223" s="4">
        <f>IF(O223&lt;=alternative_less!C$10,NORMDIST(O223,$C$3,SQRT($C$4),0),0)</f>
        <v>0</v>
      </c>
      <c r="T223" s="4">
        <f>IF(AND(ABS(O223-alternative_less!C$10)&lt;computations!C$7,T222=0),computations!W$6,0)</f>
        <v>0</v>
      </c>
      <c r="U223" s="4">
        <f>IF(AND(ABS(O223-C$2)&lt;computations!C$7,U222=0),computations!W$6,0)</f>
        <v>0</v>
      </c>
      <c r="V223" s="4">
        <f>IF(AND(ABS(O223-C$3)&lt;computations!C$7,V222=0),computations!W$6,0)</f>
        <v>0</v>
      </c>
    </row>
    <row r="224" spans="5:22" x14ac:dyDescent="0.2">
      <c r="E224" s="1">
        <f t="shared" si="6"/>
        <v>46.935999999999609</v>
      </c>
      <c r="F224" s="1">
        <f>IF(E224&lt;alternative_greater!$C$10,NORMDIST(E224,$B$2,SQRT($B$4),0),0)</f>
        <v>0.2583512063530764</v>
      </c>
      <c r="G224" s="1">
        <f>IF(E224&gt;=alternative_greater!$C$10,NORMDIST(E224,$B$2,SQRT($B$4),0),0)</f>
        <v>0</v>
      </c>
      <c r="H224" s="4">
        <f>IF(E224&lt;alternative_greater!$C$10,NORMDIST(E224,$B$3,SQRT($B$4),0),0)</f>
        <v>0.22156586942570594</v>
      </c>
      <c r="I224" s="4">
        <f>IF(E224&gt;=alternative_greater!$C$10,NORMDIST(E224,$B$3,SQRT($B$4),0),0)</f>
        <v>0</v>
      </c>
      <c r="J224" s="4">
        <f>IF(AND(ABS(E224-alternative_greater!C$10)&lt;computations!B$7,J223=0),computations!M$6,0)</f>
        <v>0</v>
      </c>
      <c r="K224" s="4">
        <f>IF(AND(ABS(E224-B$2)&lt;computations!B$7,K223=0),computations!M$6,0)</f>
        <v>0</v>
      </c>
      <c r="L224" s="4">
        <f>IF(AND(ABS(E224-B$3)&lt;computations!B$7,L223=0),computations!M$6,0)</f>
        <v>0</v>
      </c>
      <c r="O224" s="1">
        <f t="shared" si="7"/>
        <v>46.935999999999609</v>
      </c>
      <c r="P224" s="1">
        <f>IF(O224&gt;alternative_less!C$10,NORMDIST(O224,$C$2,SQRT($C$4),0),0)</f>
        <v>0.22156586942570594</v>
      </c>
      <c r="Q224" s="1">
        <f>IF(O224&lt;=alternative_less!C$10,NORMDIST(O224,$C$2,SQRT($C$4),0),0)</f>
        <v>0</v>
      </c>
      <c r="R224" s="4">
        <f>IF(O224&gt;alternative_less!C$10,NORMDIST(O224,$C$3,SQRT($C$4),0),0)</f>
        <v>0.2583512063530764</v>
      </c>
      <c r="S224" s="4">
        <f>IF(O224&lt;=alternative_less!C$10,NORMDIST(O224,$C$3,SQRT($C$4),0),0)</f>
        <v>0</v>
      </c>
      <c r="T224" s="4">
        <f>IF(AND(ABS(O224-alternative_less!C$10)&lt;computations!C$7,T223=0),computations!W$6,0)</f>
        <v>0</v>
      </c>
      <c r="U224" s="4">
        <f>IF(AND(ABS(O224-C$2)&lt;computations!C$7,U223=0),computations!W$6,0)</f>
        <v>0</v>
      </c>
      <c r="V224" s="4">
        <f>IF(AND(ABS(O224-C$3)&lt;computations!C$7,V223=0),computations!W$6,0)</f>
        <v>0</v>
      </c>
    </row>
    <row r="225" spans="5:22" x14ac:dyDescent="0.2">
      <c r="E225" s="1">
        <f t="shared" si="6"/>
        <v>46.951999999999607</v>
      </c>
      <c r="F225" s="1">
        <f>IF(E225&lt;alternative_greater!$C$10,NORMDIST(E225,$B$2,SQRT($B$4),0),0)</f>
        <v>0.25371082245624937</v>
      </c>
      <c r="G225" s="1">
        <f>IF(E225&gt;=alternative_greater!$C$10,NORMDIST(E225,$B$2,SQRT($B$4),0),0)</f>
        <v>0</v>
      </c>
      <c r="H225" s="4">
        <f>IF(E225&lt;alternative_greater!$C$10,NORMDIST(E225,$B$3,SQRT($B$4),0),0)</f>
        <v>0.2261040121552319</v>
      </c>
      <c r="I225" s="4">
        <f>IF(E225&gt;=alternative_greater!$C$10,NORMDIST(E225,$B$3,SQRT($B$4),0),0)</f>
        <v>0</v>
      </c>
      <c r="J225" s="4">
        <f>IF(AND(ABS(E225-alternative_greater!C$10)&lt;computations!B$7,J224=0),computations!M$6,0)</f>
        <v>0</v>
      </c>
      <c r="K225" s="4">
        <f>IF(AND(ABS(E225-B$2)&lt;computations!B$7,K224=0),computations!M$6,0)</f>
        <v>0</v>
      </c>
      <c r="L225" s="4">
        <f>IF(AND(ABS(E225-B$3)&lt;computations!B$7,L224=0),computations!M$6,0)</f>
        <v>0</v>
      </c>
      <c r="O225" s="1">
        <f t="shared" si="7"/>
        <v>46.951999999999607</v>
      </c>
      <c r="P225" s="1">
        <f>IF(O225&gt;alternative_less!C$10,NORMDIST(O225,$C$2,SQRT($C$4),0),0)</f>
        <v>0.2261040121552319</v>
      </c>
      <c r="Q225" s="1">
        <f>IF(O225&lt;=alternative_less!C$10,NORMDIST(O225,$C$2,SQRT($C$4),0),0)</f>
        <v>0</v>
      </c>
      <c r="R225" s="4">
        <f>IF(O225&gt;alternative_less!C$10,NORMDIST(O225,$C$3,SQRT($C$4),0),0)</f>
        <v>0.25371082245624937</v>
      </c>
      <c r="S225" s="4">
        <f>IF(O225&lt;=alternative_less!C$10,NORMDIST(O225,$C$3,SQRT($C$4),0),0)</f>
        <v>0</v>
      </c>
      <c r="T225" s="4">
        <f>IF(AND(ABS(O225-alternative_less!C$10)&lt;computations!C$7,T224=0),computations!W$6,0)</f>
        <v>0</v>
      </c>
      <c r="U225" s="4">
        <f>IF(AND(ABS(O225-C$2)&lt;computations!C$7,U224=0),computations!W$6,0)</f>
        <v>0</v>
      </c>
      <c r="V225" s="4">
        <f>IF(AND(ABS(O225-C$3)&lt;computations!C$7,V224=0),computations!W$6,0)</f>
        <v>0</v>
      </c>
    </row>
    <row r="226" spans="5:22" x14ac:dyDescent="0.2">
      <c r="E226" s="1">
        <f t="shared" si="6"/>
        <v>46.967999999999606</v>
      </c>
      <c r="F226" s="1">
        <f>IF(E226&lt;alternative_greater!$C$10,NORMDIST(E226,$B$2,SQRT($B$4),0),0)</f>
        <v>0.24907725868311043</v>
      </c>
      <c r="G226" s="1">
        <f>IF(E226&gt;=alternative_greater!$C$10,NORMDIST(E226,$B$2,SQRT($B$4),0),0)</f>
        <v>0</v>
      </c>
      <c r="H226" s="4">
        <f>IF(E226&lt;alternative_greater!$C$10,NORMDIST(E226,$B$3,SQRT($B$4),0),0)</f>
        <v>0.23066423481257933</v>
      </c>
      <c r="I226" s="4">
        <f>IF(E226&gt;=alternative_greater!$C$10,NORMDIST(E226,$B$3,SQRT($B$4),0),0)</f>
        <v>0</v>
      </c>
      <c r="J226" s="4">
        <f>IF(AND(ABS(E226-alternative_greater!C$10)&lt;computations!B$7,J225=0),computations!M$6,0)</f>
        <v>0</v>
      </c>
      <c r="K226" s="4">
        <f>IF(AND(ABS(E226-B$2)&lt;computations!B$7,K225=0),computations!M$6,0)</f>
        <v>0</v>
      </c>
      <c r="L226" s="4">
        <f>IF(AND(ABS(E226-B$3)&lt;computations!B$7,L225=0),computations!M$6,0)</f>
        <v>0</v>
      </c>
      <c r="O226" s="1">
        <f t="shared" si="7"/>
        <v>46.967999999999606</v>
      </c>
      <c r="P226" s="1">
        <f>IF(O226&gt;alternative_less!C$10,NORMDIST(O226,$C$2,SQRT($C$4),0),0)</f>
        <v>0.23066423481257933</v>
      </c>
      <c r="Q226" s="1">
        <f>IF(O226&lt;=alternative_less!C$10,NORMDIST(O226,$C$2,SQRT($C$4),0),0)</f>
        <v>0</v>
      </c>
      <c r="R226" s="4">
        <f>IF(O226&gt;alternative_less!C$10,NORMDIST(O226,$C$3,SQRT($C$4),0),0)</f>
        <v>0.24907725868311043</v>
      </c>
      <c r="S226" s="4">
        <f>IF(O226&lt;=alternative_less!C$10,NORMDIST(O226,$C$3,SQRT($C$4),0),0)</f>
        <v>0</v>
      </c>
      <c r="T226" s="4">
        <f>IF(AND(ABS(O226-alternative_less!C$10)&lt;computations!C$7,T225=0),computations!W$6,0)</f>
        <v>0</v>
      </c>
      <c r="U226" s="4">
        <f>IF(AND(ABS(O226-C$2)&lt;computations!C$7,U225=0),computations!W$6,0)</f>
        <v>0</v>
      </c>
      <c r="V226" s="4">
        <f>IF(AND(ABS(O226-C$3)&lt;computations!C$7,V225=0),computations!W$6,0)</f>
        <v>0</v>
      </c>
    </row>
    <row r="227" spans="5:22" x14ac:dyDescent="0.2">
      <c r="E227" s="1">
        <f t="shared" si="6"/>
        <v>46.983999999999604</v>
      </c>
      <c r="F227" s="1">
        <f>IF(E227&lt;alternative_greater!$C$10,NORMDIST(E227,$B$2,SQRT($B$4),0),0)</f>
        <v>0.24445321090856764</v>
      </c>
      <c r="G227" s="1">
        <f>IF(E227&gt;=alternative_greater!$C$10,NORMDIST(E227,$B$2,SQRT($B$4),0),0)</f>
        <v>0</v>
      </c>
      <c r="H227" s="4">
        <f>IF(E227&lt;alternative_greater!$C$10,NORMDIST(E227,$B$3,SQRT($B$4),0),0)</f>
        <v>0.23524415310057809</v>
      </c>
      <c r="I227" s="4">
        <f>IF(E227&gt;=alternative_greater!$C$10,NORMDIST(E227,$B$3,SQRT($B$4),0),0)</f>
        <v>0</v>
      </c>
      <c r="J227" s="4">
        <f>IF(AND(ABS(E227-alternative_greater!C$10)&lt;computations!B$7,J226=0),computations!M$6,0)</f>
        <v>0</v>
      </c>
      <c r="K227" s="4">
        <f>IF(AND(ABS(E227-B$2)&lt;computations!B$7,K226=0),computations!M$6,0)</f>
        <v>0</v>
      </c>
      <c r="L227" s="4">
        <f>IF(AND(ABS(E227-B$3)&lt;computations!B$7,L226=0),computations!M$6,0)</f>
        <v>0</v>
      </c>
      <c r="O227" s="1">
        <f t="shared" si="7"/>
        <v>46.983999999999604</v>
      </c>
      <c r="P227" s="1">
        <f>IF(O227&gt;alternative_less!C$10,NORMDIST(O227,$C$2,SQRT($C$4),0),0)</f>
        <v>0.23524415310057809</v>
      </c>
      <c r="Q227" s="1">
        <f>IF(O227&lt;=alternative_less!C$10,NORMDIST(O227,$C$2,SQRT($C$4),0),0)</f>
        <v>0</v>
      </c>
      <c r="R227" s="4">
        <f>IF(O227&gt;alternative_less!C$10,NORMDIST(O227,$C$3,SQRT($C$4),0),0)</f>
        <v>0.24445321090856764</v>
      </c>
      <c r="S227" s="4">
        <f>IF(O227&lt;=alternative_less!C$10,NORMDIST(O227,$C$3,SQRT($C$4),0),0)</f>
        <v>0</v>
      </c>
      <c r="T227" s="4">
        <f>IF(AND(ABS(O227-alternative_less!C$10)&lt;computations!C$7,T226=0),computations!W$6,0)</f>
        <v>0</v>
      </c>
      <c r="U227" s="4">
        <f>IF(AND(ABS(O227-C$2)&lt;computations!C$7,U226=0),computations!W$6,0)</f>
        <v>0</v>
      </c>
      <c r="V227" s="4">
        <f>IF(AND(ABS(O227-C$3)&lt;computations!C$7,V226=0),computations!W$6,0)</f>
        <v>0</v>
      </c>
    </row>
    <row r="228" spans="5:22" x14ac:dyDescent="0.2">
      <c r="E228" s="1">
        <f t="shared" si="6"/>
        <v>46.999999999999602</v>
      </c>
      <c r="F228" s="1">
        <f>IF(E228&lt;alternative_greater!$C$10,NORMDIST(E228,$B$2,SQRT($B$4),0),0)</f>
        <v>0.23984131668219444</v>
      </c>
      <c r="G228" s="1">
        <f>IF(E228&gt;=alternative_greater!$C$10,NORMDIST(E228,$B$2,SQRT($B$4),0),0)</f>
        <v>0</v>
      </c>
      <c r="H228" s="4">
        <f>IF(E228&lt;alternative_greater!$C$10,NORMDIST(E228,$B$3,SQRT($B$4),0),0)</f>
        <v>0.23984131668196546</v>
      </c>
      <c r="I228" s="4">
        <f>IF(E228&gt;=alternative_greater!$C$10,NORMDIST(E228,$B$3,SQRT($B$4),0),0)</f>
        <v>0</v>
      </c>
      <c r="J228" s="4">
        <f>IF(AND(ABS(E228-alternative_greater!C$10)&lt;computations!B$7,J227=0),computations!M$6,0)</f>
        <v>0</v>
      </c>
      <c r="K228" s="4">
        <f>IF(AND(ABS(E228-B$2)&lt;computations!B$7,K227=0),computations!M$6,0)</f>
        <v>0</v>
      </c>
      <c r="L228" s="4">
        <f>IF(AND(ABS(E228-B$3)&lt;computations!B$7,L227=0),computations!M$6,0)</f>
        <v>0</v>
      </c>
      <c r="O228" s="1">
        <f t="shared" si="7"/>
        <v>46.999999999999602</v>
      </c>
      <c r="P228" s="1">
        <f>IF(O228&gt;alternative_less!C$10,NORMDIST(O228,$C$2,SQRT($C$4),0),0)</f>
        <v>0.23984131668196546</v>
      </c>
      <c r="Q228" s="1">
        <f>IF(O228&lt;=alternative_less!C$10,NORMDIST(O228,$C$2,SQRT($C$4),0),0)</f>
        <v>0</v>
      </c>
      <c r="R228" s="4">
        <f>IF(O228&gt;alternative_less!C$10,NORMDIST(O228,$C$3,SQRT($C$4),0),0)</f>
        <v>0.23984131668219444</v>
      </c>
      <c r="S228" s="4">
        <f>IF(O228&lt;=alternative_less!C$10,NORMDIST(O228,$C$3,SQRT($C$4),0),0)</f>
        <v>0</v>
      </c>
      <c r="T228" s="4">
        <f>IF(AND(ABS(O228-alternative_less!C$10)&lt;computations!C$7,T227=0),computations!W$6,0)</f>
        <v>0</v>
      </c>
      <c r="U228" s="4">
        <f>IF(AND(ABS(O228-C$2)&lt;computations!C$7,U227=0),computations!W$6,0)</f>
        <v>0</v>
      </c>
      <c r="V228" s="4">
        <f>IF(AND(ABS(O228-C$3)&lt;computations!C$7,V227=0),computations!W$6,0)</f>
        <v>0</v>
      </c>
    </row>
    <row r="229" spans="5:22" x14ac:dyDescent="0.2">
      <c r="E229" s="1">
        <f t="shared" si="6"/>
        <v>47.0159999999996</v>
      </c>
      <c r="F229" s="1">
        <f>IF(E229&lt;alternative_greater!$C$10,NORMDIST(E229,$B$2,SQRT($B$4),0),0)</f>
        <v>0.23524415310080632</v>
      </c>
      <c r="G229" s="1">
        <f>IF(E229&gt;=alternative_greater!$C$10,NORMDIST(E229,$B$2,SQRT($B$4),0),0)</f>
        <v>0</v>
      </c>
      <c r="H229" s="4">
        <f>IF(E229&lt;alternative_greater!$C$10,NORMDIST(E229,$B$3,SQRT($B$4),0),0)</f>
        <v>0.24445321090833794</v>
      </c>
      <c r="I229" s="4">
        <f>IF(E229&gt;=alternative_greater!$C$10,NORMDIST(E229,$B$3,SQRT($B$4),0),0)</f>
        <v>0</v>
      </c>
      <c r="J229" s="4">
        <f>IF(AND(ABS(E229-alternative_greater!C$10)&lt;computations!B$7,J228=0),computations!M$6,0)</f>
        <v>0</v>
      </c>
      <c r="K229" s="4">
        <f>IF(AND(ABS(E229-B$2)&lt;computations!B$7,K228=0),computations!M$6,0)</f>
        <v>0</v>
      </c>
      <c r="L229" s="4">
        <f>IF(AND(ABS(E229-B$3)&lt;computations!B$7,L228=0),computations!M$6,0)</f>
        <v>0</v>
      </c>
      <c r="O229" s="1">
        <f t="shared" si="7"/>
        <v>47.0159999999996</v>
      </c>
      <c r="P229" s="1">
        <f>IF(O229&gt;alternative_less!C$10,NORMDIST(O229,$C$2,SQRT($C$4),0),0)</f>
        <v>0.24445321090833794</v>
      </c>
      <c r="Q229" s="1">
        <f>IF(O229&lt;=alternative_less!C$10,NORMDIST(O229,$C$2,SQRT($C$4),0),0)</f>
        <v>0</v>
      </c>
      <c r="R229" s="4">
        <f>IF(O229&gt;alternative_less!C$10,NORMDIST(O229,$C$3,SQRT($C$4),0),0)</f>
        <v>0.23524415310080632</v>
      </c>
      <c r="S229" s="4">
        <f>IF(O229&lt;=alternative_less!C$10,NORMDIST(O229,$C$3,SQRT($C$4),0),0)</f>
        <v>0</v>
      </c>
      <c r="T229" s="4">
        <f>IF(AND(ABS(O229-alternative_less!C$10)&lt;computations!C$7,T228=0),computations!W$6,0)</f>
        <v>0</v>
      </c>
      <c r="U229" s="4">
        <f>IF(AND(ABS(O229-C$2)&lt;computations!C$7,U228=0),computations!W$6,0)</f>
        <v>0</v>
      </c>
      <c r="V229" s="4">
        <f>IF(AND(ABS(O229-C$3)&lt;computations!C$7,V228=0),computations!W$6,0)</f>
        <v>0</v>
      </c>
    </row>
    <row r="230" spans="5:22" x14ac:dyDescent="0.2">
      <c r="E230" s="1">
        <f t="shared" si="6"/>
        <v>47.031999999999599</v>
      </c>
      <c r="F230" s="1">
        <f>IF(E230&lt;alternative_greater!$C$10,NORMDIST(E230,$B$2,SQRT($B$4),0),0)</f>
        <v>0.23066423481280668</v>
      </c>
      <c r="G230" s="1">
        <f>IF(E230&gt;=alternative_greater!$C$10,NORMDIST(E230,$B$2,SQRT($B$4),0),0)</f>
        <v>0</v>
      </c>
      <c r="H230" s="4">
        <f>IF(E230&lt;alternative_greater!$C$10,NORMDIST(E230,$B$3,SQRT($B$4),0),0)</f>
        <v>0.24907725868288014</v>
      </c>
      <c r="I230" s="4">
        <f>IF(E230&gt;=alternative_greater!$C$10,NORMDIST(E230,$B$3,SQRT($B$4),0),0)</f>
        <v>0</v>
      </c>
      <c r="J230" s="4">
        <f>IF(AND(ABS(E230-alternative_greater!C$10)&lt;computations!B$7,J229=0),computations!M$6,0)</f>
        <v>0</v>
      </c>
      <c r="K230" s="4">
        <f>IF(AND(ABS(E230-B$2)&lt;computations!B$7,K229=0),computations!M$6,0)</f>
        <v>0</v>
      </c>
      <c r="L230" s="4">
        <f>IF(AND(ABS(E230-B$3)&lt;computations!B$7,L229=0),computations!M$6,0)</f>
        <v>0</v>
      </c>
      <c r="O230" s="1">
        <f t="shared" si="7"/>
        <v>47.031999999999599</v>
      </c>
      <c r="P230" s="1">
        <f>IF(O230&gt;alternative_less!C$10,NORMDIST(O230,$C$2,SQRT($C$4),0),0)</f>
        <v>0.24907725868288014</v>
      </c>
      <c r="Q230" s="1">
        <f>IF(O230&lt;=alternative_less!C$10,NORMDIST(O230,$C$2,SQRT($C$4),0),0)</f>
        <v>0</v>
      </c>
      <c r="R230" s="4">
        <f>IF(O230&gt;alternative_less!C$10,NORMDIST(O230,$C$3,SQRT($C$4),0),0)</f>
        <v>0.23066423481280668</v>
      </c>
      <c r="S230" s="4">
        <f>IF(O230&lt;=alternative_less!C$10,NORMDIST(O230,$C$3,SQRT($C$4),0),0)</f>
        <v>0</v>
      </c>
      <c r="T230" s="4">
        <f>IF(AND(ABS(O230-alternative_less!C$10)&lt;computations!C$7,T229=0),computations!W$6,0)</f>
        <v>0</v>
      </c>
      <c r="U230" s="4">
        <f>IF(AND(ABS(O230-C$2)&lt;computations!C$7,U229=0),computations!W$6,0)</f>
        <v>0</v>
      </c>
      <c r="V230" s="4">
        <f>IF(AND(ABS(O230-C$3)&lt;computations!C$7,V229=0),computations!W$6,0)</f>
        <v>0</v>
      </c>
    </row>
    <row r="231" spans="5:22" x14ac:dyDescent="0.2">
      <c r="E231" s="1">
        <f t="shared" si="6"/>
        <v>47.047999999999597</v>
      </c>
      <c r="F231" s="1">
        <f>IF(E231&lt;alternative_greater!$C$10,NORMDIST(E231,$B$2,SQRT($B$4),0),0)</f>
        <v>0.22610401215545819</v>
      </c>
      <c r="G231" s="1">
        <f>IF(E231&gt;=alternative_greater!$C$10,NORMDIST(E231,$B$2,SQRT($B$4),0),0)</f>
        <v>0</v>
      </c>
      <c r="H231" s="4">
        <f>IF(E231&lt;alternative_greater!$C$10,NORMDIST(E231,$B$3,SQRT($B$4),0),0)</f>
        <v>0.25371082245601873</v>
      </c>
      <c r="I231" s="4">
        <f>IF(E231&gt;=alternative_greater!$C$10,NORMDIST(E231,$B$3,SQRT($B$4),0),0)</f>
        <v>0</v>
      </c>
      <c r="J231" s="4">
        <f>IF(AND(ABS(E231-alternative_greater!C$10)&lt;computations!B$7,J230=0),computations!M$6,0)</f>
        <v>0</v>
      </c>
      <c r="K231" s="4">
        <f>IF(AND(ABS(E231-B$2)&lt;computations!B$7,K230=0),computations!M$6,0)</f>
        <v>0</v>
      </c>
      <c r="L231" s="4">
        <f>IF(AND(ABS(E231-B$3)&lt;computations!B$7,L230=0),computations!M$6,0)</f>
        <v>0</v>
      </c>
      <c r="O231" s="1">
        <f t="shared" si="7"/>
        <v>47.047999999999597</v>
      </c>
      <c r="P231" s="1">
        <f>IF(O231&gt;alternative_less!C$10,NORMDIST(O231,$C$2,SQRT($C$4),0),0)</f>
        <v>0.25371082245601873</v>
      </c>
      <c r="Q231" s="1">
        <f>IF(O231&lt;=alternative_less!C$10,NORMDIST(O231,$C$2,SQRT($C$4),0),0)</f>
        <v>0</v>
      </c>
      <c r="R231" s="4">
        <f>IF(O231&gt;alternative_less!C$10,NORMDIST(O231,$C$3,SQRT($C$4),0),0)</f>
        <v>0.22610401215545819</v>
      </c>
      <c r="S231" s="4">
        <f>IF(O231&lt;=alternative_less!C$10,NORMDIST(O231,$C$3,SQRT($C$4),0),0)</f>
        <v>0</v>
      </c>
      <c r="T231" s="4">
        <f>IF(AND(ABS(O231-alternative_less!C$10)&lt;computations!C$7,T230=0),computations!W$6,0)</f>
        <v>0</v>
      </c>
      <c r="U231" s="4">
        <f>IF(AND(ABS(O231-C$2)&lt;computations!C$7,U230=0),computations!W$6,0)</f>
        <v>0</v>
      </c>
      <c r="V231" s="4">
        <f>IF(AND(ABS(O231-C$3)&lt;computations!C$7,V230=0),computations!W$6,0)</f>
        <v>0</v>
      </c>
    </row>
    <row r="232" spans="5:22" x14ac:dyDescent="0.2">
      <c r="E232" s="1">
        <f t="shared" si="6"/>
        <v>47.063999999999595</v>
      </c>
      <c r="F232" s="1">
        <f>IF(E232&lt;alternative_greater!$C$10,NORMDIST(E232,$B$2,SQRT($B$4),0),0)</f>
        <v>0.22156586942593112</v>
      </c>
      <c r="G232" s="1">
        <f>IF(E232&gt;=alternative_greater!$C$10,NORMDIST(E232,$B$2,SQRT($B$4),0),0)</f>
        <v>0</v>
      </c>
      <c r="H232" s="4">
        <f>IF(E232&lt;alternative_greater!$C$10,NORMDIST(E232,$B$3,SQRT($B$4),0),0)</f>
        <v>0.25835120635284542</v>
      </c>
      <c r="I232" s="4">
        <f>IF(E232&gt;=alternative_greater!$C$10,NORMDIST(E232,$B$3,SQRT($B$4),0),0)</f>
        <v>0</v>
      </c>
      <c r="J232" s="4">
        <f>IF(AND(ABS(E232-alternative_greater!C$10)&lt;computations!B$7,J231=0),computations!M$6,0)</f>
        <v>0</v>
      </c>
      <c r="K232" s="4">
        <f>IF(AND(ABS(E232-B$2)&lt;computations!B$7,K231=0),computations!M$6,0)</f>
        <v>0</v>
      </c>
      <c r="L232" s="4">
        <f>IF(AND(ABS(E232-B$3)&lt;computations!B$7,L231=0),computations!M$6,0)</f>
        <v>0</v>
      </c>
      <c r="O232" s="1">
        <f t="shared" si="7"/>
        <v>47.063999999999595</v>
      </c>
      <c r="P232" s="1">
        <f>IF(O232&gt;alternative_less!C$10,NORMDIST(O232,$C$2,SQRT($C$4),0),0)</f>
        <v>0.25835120635284542</v>
      </c>
      <c r="Q232" s="1">
        <f>IF(O232&lt;=alternative_less!C$10,NORMDIST(O232,$C$2,SQRT($C$4),0),0)</f>
        <v>0</v>
      </c>
      <c r="R232" s="4">
        <f>IF(O232&gt;alternative_less!C$10,NORMDIST(O232,$C$3,SQRT($C$4),0),0)</f>
        <v>0.22156586942593112</v>
      </c>
      <c r="S232" s="4">
        <f>IF(O232&lt;=alternative_less!C$10,NORMDIST(O232,$C$3,SQRT($C$4),0),0)</f>
        <v>0</v>
      </c>
      <c r="T232" s="4">
        <f>IF(AND(ABS(O232-alternative_less!C$10)&lt;computations!C$7,T231=0),computations!W$6,0)</f>
        <v>0</v>
      </c>
      <c r="U232" s="4">
        <f>IF(AND(ABS(O232-C$2)&lt;computations!C$7,U231=0),computations!W$6,0)</f>
        <v>0</v>
      </c>
      <c r="V232" s="4">
        <f>IF(AND(ABS(O232-C$3)&lt;computations!C$7,V231=0),computations!W$6,0)</f>
        <v>0</v>
      </c>
    </row>
    <row r="233" spans="5:22" x14ac:dyDescent="0.2">
      <c r="E233" s="1">
        <f t="shared" si="6"/>
        <v>47.079999999999593</v>
      </c>
      <c r="F233" s="1">
        <f>IF(E233&lt;alternative_greater!$C$10,NORMDIST(E233,$B$2,SQRT($B$4),0),0)</f>
        <v>0.21705212328667933</v>
      </c>
      <c r="G233" s="1">
        <f>IF(E233&gt;=alternative_greater!$C$10,NORMDIST(E233,$B$2,SQRT($B$4),0),0)</f>
        <v>0</v>
      </c>
      <c r="H233" s="4">
        <f>IF(E233&lt;alternative_greater!$C$10,NORMDIST(E233,$B$3,SQRT($B$4),0),0)</f>
        <v>0.26299565843084338</v>
      </c>
      <c r="I233" s="4">
        <f>IF(E233&gt;=alternative_greater!$C$10,NORMDIST(E233,$B$3,SQRT($B$4),0),0)</f>
        <v>0</v>
      </c>
      <c r="J233" s="4">
        <f>IF(AND(ABS(E233-alternative_greater!C$10)&lt;computations!B$7,J232=0),computations!M$6,0)</f>
        <v>0</v>
      </c>
      <c r="K233" s="4">
        <f>IF(AND(ABS(E233-B$2)&lt;computations!B$7,K232=0),computations!M$6,0)</f>
        <v>0</v>
      </c>
      <c r="L233" s="4">
        <f>IF(AND(ABS(E233-B$3)&lt;computations!B$7,L232=0),computations!M$6,0)</f>
        <v>0</v>
      </c>
      <c r="O233" s="1">
        <f t="shared" si="7"/>
        <v>47.079999999999593</v>
      </c>
      <c r="P233" s="1">
        <f>IF(O233&gt;alternative_less!C$10,NORMDIST(O233,$C$2,SQRT($C$4),0),0)</f>
        <v>0.26299565843084338</v>
      </c>
      <c r="Q233" s="1">
        <f>IF(O233&lt;=alternative_less!C$10,NORMDIST(O233,$C$2,SQRT($C$4),0),0)</f>
        <v>0</v>
      </c>
      <c r="R233" s="4">
        <f>IF(O233&gt;alternative_less!C$10,NORMDIST(O233,$C$3,SQRT($C$4),0),0)</f>
        <v>0.21705212328667933</v>
      </c>
      <c r="S233" s="4">
        <f>IF(O233&lt;=alternative_less!C$10,NORMDIST(O233,$C$3,SQRT($C$4),0),0)</f>
        <v>0</v>
      </c>
      <c r="T233" s="4">
        <f>IF(AND(ABS(O233-alternative_less!C$10)&lt;computations!C$7,T232=0),computations!W$6,0)</f>
        <v>0</v>
      </c>
      <c r="U233" s="4">
        <f>IF(AND(ABS(O233-C$2)&lt;computations!C$7,U232=0),computations!W$6,0)</f>
        <v>0</v>
      </c>
      <c r="V233" s="4">
        <f>IF(AND(ABS(O233-C$3)&lt;computations!C$7,V232=0),computations!W$6,0)</f>
        <v>0</v>
      </c>
    </row>
    <row r="234" spans="5:22" x14ac:dyDescent="0.2">
      <c r="E234" s="1">
        <f t="shared" si="6"/>
        <v>47.095999999999592</v>
      </c>
      <c r="F234" s="1">
        <f>IF(E234&lt;alternative_greater!$C$10,NORMDIST(E234,$B$2,SQRT($B$4),0),0)</f>
        <v>0.21256502130539856</v>
      </c>
      <c r="G234" s="1">
        <f>IF(E234&gt;=alternative_greater!$C$10,NORMDIST(E234,$B$2,SQRT($B$4),0),0)</f>
        <v>0</v>
      </c>
      <c r="H234" s="4">
        <f>IF(E234&lt;alternative_greater!$C$10,NORMDIST(E234,$B$3,SQRT($B$4),0),0)</f>
        <v>0.26764137306614316</v>
      </c>
      <c r="I234" s="4">
        <f>IF(E234&gt;=alternative_greater!$C$10,NORMDIST(E234,$B$3,SQRT($B$4),0),0)</f>
        <v>0</v>
      </c>
      <c r="J234" s="4">
        <f>IF(AND(ABS(E234-alternative_greater!C$10)&lt;computations!B$7,J233=0),computations!M$6,0)</f>
        <v>0</v>
      </c>
      <c r="K234" s="4">
        <f>IF(AND(ABS(E234-B$2)&lt;computations!B$7,K233=0),computations!M$6,0)</f>
        <v>0</v>
      </c>
      <c r="L234" s="4">
        <f>IF(AND(ABS(E234-B$3)&lt;computations!B$7,L233=0),computations!M$6,0)</f>
        <v>0</v>
      </c>
      <c r="O234" s="1">
        <f t="shared" si="7"/>
        <v>47.095999999999592</v>
      </c>
      <c r="P234" s="1">
        <f>IF(O234&gt;alternative_less!C$10,NORMDIST(O234,$C$2,SQRT($C$4),0),0)</f>
        <v>0.26764137306614316</v>
      </c>
      <c r="Q234" s="1">
        <f>IF(O234&lt;=alternative_less!C$10,NORMDIST(O234,$C$2,SQRT($C$4),0),0)</f>
        <v>0</v>
      </c>
      <c r="R234" s="4">
        <f>IF(O234&gt;alternative_less!C$10,NORMDIST(O234,$C$3,SQRT($C$4),0),0)</f>
        <v>0.21256502130539856</v>
      </c>
      <c r="S234" s="4">
        <f>IF(O234&lt;=alternative_less!C$10,NORMDIST(O234,$C$3,SQRT($C$4),0),0)</f>
        <v>0</v>
      </c>
      <c r="T234" s="4">
        <f>IF(AND(ABS(O234-alternative_less!C$10)&lt;computations!C$7,T233=0),computations!W$6,0)</f>
        <v>0</v>
      </c>
      <c r="U234" s="4">
        <f>IF(AND(ABS(O234-C$2)&lt;computations!C$7,U233=0),computations!W$6,0)</f>
        <v>0</v>
      </c>
      <c r="V234" s="4">
        <f>IF(AND(ABS(O234-C$3)&lt;computations!C$7,V233=0),computations!W$6,0)</f>
        <v>0</v>
      </c>
    </row>
    <row r="235" spans="5:22" x14ac:dyDescent="0.2">
      <c r="E235" s="1">
        <f t="shared" si="6"/>
        <v>47.11199999999959</v>
      </c>
      <c r="F235" s="1">
        <f>IF(E235&lt;alternative_greater!$C$10,NORMDIST(E235,$B$2,SQRT($B$4),0),0)</f>
        <v>0.20810674062952733</v>
      </c>
      <c r="G235" s="1">
        <f>IF(E235&gt;=alternative_greater!$C$10,NORMDIST(E235,$B$2,SQRT($B$4),0),0)</f>
        <v>0</v>
      </c>
      <c r="H235" s="4">
        <f>IF(E235&lt;alternative_greater!$C$10,NORMDIST(E235,$B$3,SQRT($B$4),0),0)</f>
        <v>0.27228549346622027</v>
      </c>
      <c r="I235" s="4">
        <f>IF(E235&gt;=alternative_greater!$C$10,NORMDIST(E235,$B$3,SQRT($B$4),0),0)</f>
        <v>0</v>
      </c>
      <c r="J235" s="4">
        <f>IF(AND(ABS(E235-alternative_greater!C$10)&lt;computations!B$7,J234=0),computations!M$6,0)</f>
        <v>0</v>
      </c>
      <c r="K235" s="4">
        <f>IF(AND(ABS(E235-B$2)&lt;computations!B$7,K234=0),computations!M$6,0)</f>
        <v>0</v>
      </c>
      <c r="L235" s="4">
        <f>IF(AND(ABS(E235-B$3)&lt;computations!B$7,L234=0),computations!M$6,0)</f>
        <v>0</v>
      </c>
      <c r="O235" s="1">
        <f t="shared" si="7"/>
        <v>47.11199999999959</v>
      </c>
      <c r="P235" s="1">
        <f>IF(O235&gt;alternative_less!C$10,NORMDIST(O235,$C$2,SQRT($C$4),0),0)</f>
        <v>0.27228549346622027</v>
      </c>
      <c r="Q235" s="1">
        <f>IF(O235&lt;=alternative_less!C$10,NORMDIST(O235,$C$2,SQRT($C$4),0),0)</f>
        <v>0</v>
      </c>
      <c r="R235" s="4">
        <f>IF(O235&gt;alternative_less!C$10,NORMDIST(O235,$C$3,SQRT($C$4),0),0)</f>
        <v>0.20810674062952733</v>
      </c>
      <c r="S235" s="4">
        <f>IF(O235&lt;=alternative_less!C$10,NORMDIST(O235,$C$3,SQRT($C$4),0),0)</f>
        <v>0</v>
      </c>
      <c r="T235" s="4">
        <f>IF(AND(ABS(O235-alternative_less!C$10)&lt;computations!C$7,T234=0),computations!W$6,0)</f>
        <v>0</v>
      </c>
      <c r="U235" s="4">
        <f>IF(AND(ABS(O235-C$2)&lt;computations!C$7,U234=0),computations!W$6,0)</f>
        <v>0</v>
      </c>
      <c r="V235" s="4">
        <f>IF(AND(ABS(O235-C$3)&lt;computations!C$7,V234=0),computations!W$6,0)</f>
        <v>0</v>
      </c>
    </row>
    <row r="236" spans="5:22" x14ac:dyDescent="0.2">
      <c r="E236" s="1">
        <f t="shared" si="6"/>
        <v>47.127999999999588</v>
      </c>
      <c r="F236" s="1">
        <f>IF(E236&lt;alternative_greater!$C$10,NORMDIST(E236,$B$2,SQRT($B$4),0),0)</f>
        <v>0.20367938679497019</v>
      </c>
      <c r="G236" s="1">
        <f>IF(E236&gt;=alternative_greater!$C$10,NORMDIST(E236,$B$2,SQRT($B$4),0),0)</f>
        <v>0</v>
      </c>
      <c r="H236" s="4">
        <f>IF(E236&lt;alternative_greater!$C$10,NORMDIST(E236,$B$3,SQRT($B$4),0),0)</f>
        <v>0.27692511430663669</v>
      </c>
      <c r="I236" s="4">
        <f>IF(E236&gt;=alternative_greater!$C$10,NORMDIST(E236,$B$3,SQRT($B$4),0),0)</f>
        <v>0</v>
      </c>
      <c r="J236" s="4">
        <f>IF(AND(ABS(E236-alternative_greater!C$10)&lt;computations!B$7,J235=0),computations!M$6,0)</f>
        <v>0</v>
      </c>
      <c r="K236" s="4">
        <f>IF(AND(ABS(E236-B$2)&lt;computations!B$7,K235=0),computations!M$6,0)</f>
        <v>0</v>
      </c>
      <c r="L236" s="4">
        <f>IF(AND(ABS(E236-B$3)&lt;computations!B$7,L235=0),computations!M$6,0)</f>
        <v>0</v>
      </c>
      <c r="O236" s="1">
        <f t="shared" si="7"/>
        <v>47.127999999999588</v>
      </c>
      <c r="P236" s="1">
        <f>IF(O236&gt;alternative_less!C$10,NORMDIST(O236,$C$2,SQRT($C$4),0),0)</f>
        <v>0.27692511430663669</v>
      </c>
      <c r="Q236" s="1">
        <f>IF(O236&lt;=alternative_less!C$10,NORMDIST(O236,$C$2,SQRT($C$4),0),0)</f>
        <v>0</v>
      </c>
      <c r="R236" s="4">
        <f>IF(O236&gt;alternative_less!C$10,NORMDIST(O236,$C$3,SQRT($C$4),0),0)</f>
        <v>0.20367938679497019</v>
      </c>
      <c r="S236" s="4">
        <f>IF(O236&lt;=alternative_less!C$10,NORMDIST(O236,$C$3,SQRT($C$4),0),0)</f>
        <v>0</v>
      </c>
      <c r="T236" s="4"/>
      <c r="U236" s="4">
        <f>IF(AND(ABS(O236-C$2)&lt;computations!C$7,U235=0),computations!W$6,0)</f>
        <v>0</v>
      </c>
      <c r="V236" s="4">
        <f>IF(AND(ABS(O236-C$3)&lt;computations!C$7,V235=0),computations!W$6,0)</f>
        <v>0</v>
      </c>
    </row>
    <row r="237" spans="5:22" x14ac:dyDescent="0.2">
      <c r="E237" s="1">
        <f t="shared" si="6"/>
        <v>47.143999999999586</v>
      </c>
      <c r="F237" s="1">
        <f>IF(E237&lt;alternative_greater!$C$10,NORMDIST(E237,$B$2,SQRT($B$4),0),0)</f>
        <v>0.19928499266843874</v>
      </c>
      <c r="G237" s="1">
        <f>IF(E237&gt;=alternative_greater!$C$10,NORMDIST(E237,$B$2,SQRT($B$4),0),0)</f>
        <v>0</v>
      </c>
      <c r="H237" s="4">
        <f>IF(E237&lt;alternative_greater!$C$10,NORMDIST(E237,$B$3,SQRT($B$4),0),0)</f>
        <v>0.28155728448911616</v>
      </c>
      <c r="I237" s="4">
        <f>IF(E237&gt;=alternative_greater!$C$10,NORMDIST(E237,$B$3,SQRT($B$4),0),0)</f>
        <v>0</v>
      </c>
      <c r="J237" s="4">
        <f>IF(AND(ABS(E237-alternative_greater!C$10)&lt;computations!B$7,J236=0),computations!M$6,0)</f>
        <v>0</v>
      </c>
      <c r="K237" s="4">
        <f>IF(AND(ABS(E237-B$2)&lt;computations!B$7,K236=0),computations!M$6,0)</f>
        <v>0</v>
      </c>
      <c r="L237" s="4">
        <f>IF(AND(ABS(E237-B$3)&lt;computations!B$7,L236=0),computations!M$6,0)</f>
        <v>0</v>
      </c>
      <c r="O237" s="1">
        <f t="shared" si="7"/>
        <v>47.143999999999586</v>
      </c>
      <c r="P237" s="1">
        <f>IF(O237&gt;alternative_less!C$10,NORMDIST(O237,$C$2,SQRT($C$4),0),0)</f>
        <v>0.28155728448911616</v>
      </c>
      <c r="Q237" s="1">
        <f>IF(O237&lt;=alternative_less!C$10,NORMDIST(O237,$C$2,SQRT($C$4),0),0)</f>
        <v>0</v>
      </c>
      <c r="R237" s="4">
        <f>IF(O237&gt;alternative_less!C$10,NORMDIST(O237,$C$3,SQRT($C$4),0),0)</f>
        <v>0.19928499266843874</v>
      </c>
      <c r="S237" s="4">
        <f>IF(O237&lt;=alternative_less!C$10,NORMDIST(O237,$C$3,SQRT($C$4),0),0)</f>
        <v>0</v>
      </c>
      <c r="T237" s="4">
        <f>IF(AND(ABS(O237-alternative_less!C$10)&lt;computations!C$7,T236=0),computations!W$6,0)</f>
        <v>0</v>
      </c>
      <c r="U237" s="4">
        <f>IF(AND(ABS(O237-C$2)&lt;computations!C$7,U236=0),computations!W$6,0)</f>
        <v>0</v>
      </c>
      <c r="V237" s="4">
        <f>IF(AND(ABS(O237-C$3)&lt;computations!C$7,V236=0),computations!W$6,0)</f>
        <v>0</v>
      </c>
    </row>
    <row r="238" spans="5:22" x14ac:dyDescent="0.2">
      <c r="E238" s="1">
        <f t="shared" si="6"/>
        <v>47.159999999999584</v>
      </c>
      <c r="F238" s="1">
        <f>IF(E238&lt;alternative_greater!$C$10,NORMDIST(E238,$B$2,SQRT($B$4),0),0)</f>
        <v>0.19492551752253806</v>
      </c>
      <c r="G238" s="1">
        <f>IF(E238&gt;=alternative_greater!$C$10,NORMDIST(E238,$B$2,SQRT($B$4),0),0)</f>
        <v>0</v>
      </c>
      <c r="H238" s="4">
        <f>IF(E238&lt;alternative_greater!$C$10,NORMDIST(E238,$B$3,SQRT($B$4),0),0)</f>
        <v>0.28617901001793161</v>
      </c>
      <c r="I238" s="4">
        <f>IF(E238&gt;=alternative_greater!$C$10,NORMDIST(E238,$B$3,SQRT($B$4),0),0)</f>
        <v>0</v>
      </c>
      <c r="J238" s="4">
        <f>IF(AND(ABS(E238-alternative_greater!C$10)&lt;computations!B$7,J237=0),computations!M$6,0)</f>
        <v>0</v>
      </c>
      <c r="K238" s="4">
        <f>IF(AND(ABS(E238-B$2)&lt;computations!B$7,K237=0),computations!M$6,0)</f>
        <v>0</v>
      </c>
      <c r="L238" s="4">
        <f>IF(AND(ABS(E238-B$3)&lt;computations!B$7,L237=0),computations!M$6,0)</f>
        <v>0</v>
      </c>
      <c r="O238" s="1">
        <f t="shared" si="7"/>
        <v>47.159999999999584</v>
      </c>
      <c r="P238" s="1">
        <f>IF(O238&gt;alternative_less!C$10,NORMDIST(O238,$C$2,SQRT($C$4),0),0)</f>
        <v>0.28617901001793161</v>
      </c>
      <c r="Q238" s="1">
        <f>IF(O238&lt;=alternative_less!C$10,NORMDIST(O238,$C$2,SQRT($C$4),0),0)</f>
        <v>0</v>
      </c>
      <c r="R238" s="4">
        <f>IF(O238&gt;alternative_less!C$10,NORMDIST(O238,$C$3,SQRT($C$4),0),0)</f>
        <v>0.19492551752253806</v>
      </c>
      <c r="S238" s="4">
        <f>IF(O238&lt;=alternative_less!C$10,NORMDIST(O238,$C$3,SQRT($C$4),0),0)</f>
        <v>0</v>
      </c>
      <c r="T238" s="4">
        <f>IF(AND(ABS(O238-alternative_less!C$10)&lt;computations!C$7,T237=0),computations!W$6,0)</f>
        <v>0</v>
      </c>
      <c r="U238" s="4">
        <f>IF(AND(ABS(O238-C$2)&lt;computations!C$7,U237=0),computations!W$6,0)</f>
        <v>0</v>
      </c>
      <c r="V238" s="4">
        <f>IF(AND(ABS(O238-C$3)&lt;computations!C$7,V237=0),computations!W$6,0)</f>
        <v>0</v>
      </c>
    </row>
    <row r="239" spans="5:22" x14ac:dyDescent="0.2">
      <c r="E239" s="1">
        <f t="shared" si="6"/>
        <v>47.175999999999583</v>
      </c>
      <c r="F239" s="1">
        <f>IF(E239&lt;alternative_greater!$C$10,NORMDIST(E239,$B$2,SQRT($B$4),0),0)</f>
        <v>0.19060284624246079</v>
      </c>
      <c r="G239" s="1">
        <f>IF(E239&gt;=alternative_greater!$C$10,NORMDIST(E239,$B$2,SQRT($B$4),0),0)</f>
        <v>0</v>
      </c>
      <c r="H239" s="4">
        <f>IF(E239&lt;alternative_greater!$C$10,NORMDIST(E239,$B$3,SQRT($B$4),0),0)</f>
        <v>0.29078725699127533</v>
      </c>
      <c r="I239" s="4">
        <f>IF(E239&gt;=alternative_greater!$C$10,NORMDIST(E239,$B$3,SQRT($B$4),0),0)</f>
        <v>0</v>
      </c>
      <c r="J239" s="4">
        <f>IF(AND(ABS(E239-alternative_greater!C$10)&lt;computations!B$7,J238=0),computations!M$6,0)</f>
        <v>0</v>
      </c>
      <c r="K239" s="4">
        <f>IF(AND(ABS(E239-B$2)&lt;computations!B$7,K238=0),computations!M$6,0)</f>
        <v>0</v>
      </c>
      <c r="L239" s="4">
        <f>IF(AND(ABS(E239-B$3)&lt;computations!B$7,L238=0),computations!M$6,0)</f>
        <v>0</v>
      </c>
      <c r="O239" s="1">
        <f t="shared" si="7"/>
        <v>47.175999999999583</v>
      </c>
      <c r="P239" s="1">
        <f>IF(O239&gt;alternative_less!C$10,NORMDIST(O239,$C$2,SQRT($C$4),0),0)</f>
        <v>0.29078725699127533</v>
      </c>
      <c r="Q239" s="1">
        <f>IF(O239&lt;=alternative_less!C$10,NORMDIST(O239,$C$2,SQRT($C$4),0),0)</f>
        <v>0</v>
      </c>
      <c r="R239" s="4">
        <f>IF(O239&gt;alternative_less!C$10,NORMDIST(O239,$C$3,SQRT($C$4),0),0)</f>
        <v>0.19060284624246079</v>
      </c>
      <c r="S239" s="4">
        <f>IF(O239&lt;=alternative_less!C$10,NORMDIST(O239,$C$3,SQRT($C$4),0),0)</f>
        <v>0</v>
      </c>
      <c r="T239" s="4">
        <f>IF(AND(ABS(O239-alternative_less!C$10)&lt;computations!C$7,T238=0),computations!W$6,0)</f>
        <v>0</v>
      </c>
      <c r="U239" s="4">
        <f>IF(AND(ABS(O239-C$2)&lt;computations!C$7,U238=0),computations!W$6,0)</f>
        <v>0</v>
      </c>
      <c r="V239" s="4">
        <f>IF(AND(ABS(O239-C$3)&lt;computations!C$7,V238=0),computations!W$6,0)</f>
        <v>0</v>
      </c>
    </row>
    <row r="240" spans="5:22" x14ac:dyDescent="0.2">
      <c r="E240" s="1">
        <f t="shared" si="6"/>
        <v>47.191999999999581</v>
      </c>
      <c r="F240" s="1">
        <f>IF(E240&lt;alternative_greater!$C$10,NORMDIST(E240,$B$2,SQRT($B$4),0),0)</f>
        <v>0.18631878866289514</v>
      </c>
      <c r="G240" s="1">
        <f>IF(E240&gt;=alternative_greater!$C$10,NORMDIST(E240,$B$2,SQRT($B$4),0),0)</f>
        <v>0</v>
      </c>
      <c r="H240" s="4">
        <f>IF(E240&lt;alternative_greater!$C$10,NORMDIST(E240,$B$3,SQRT($B$4),0),0)</f>
        <v>0.29537895470397835</v>
      </c>
      <c r="I240" s="4">
        <f>IF(E240&gt;=alternative_greater!$C$10,NORMDIST(E240,$B$3,SQRT($B$4),0),0)</f>
        <v>0</v>
      </c>
      <c r="J240" s="4">
        <f>IF(AND(ABS(E240-alternative_greater!C$10)&lt;computations!B$7,J239=0),computations!M$6,0)</f>
        <v>0</v>
      </c>
      <c r="K240" s="4">
        <f>IF(AND(ABS(E240-B$2)&lt;computations!B$7,K239=0),computations!M$6,0)</f>
        <v>0</v>
      </c>
      <c r="L240" s="4">
        <f>IF(AND(ABS(E240-B$3)&lt;computations!B$7,L239=0),computations!M$6,0)</f>
        <v>0</v>
      </c>
      <c r="O240" s="1">
        <f t="shared" si="7"/>
        <v>47.191999999999581</v>
      </c>
      <c r="P240" s="1">
        <f>IF(O240&gt;alternative_less!C$10,NORMDIST(O240,$C$2,SQRT($C$4),0),0)</f>
        <v>0.29537895470397835</v>
      </c>
      <c r="Q240" s="1">
        <f>IF(O240&lt;=alternative_less!C$10,NORMDIST(O240,$C$2,SQRT($C$4),0),0)</f>
        <v>0</v>
      </c>
      <c r="R240" s="4">
        <f>IF(O240&gt;alternative_less!C$10,NORMDIST(O240,$C$3,SQRT($C$4),0),0)</f>
        <v>0.18631878866289514</v>
      </c>
      <c r="S240" s="4">
        <f>IF(O240&lt;=alternative_less!C$10,NORMDIST(O240,$C$3,SQRT($C$4),0),0)</f>
        <v>0</v>
      </c>
      <c r="T240" s="4">
        <f>IF(AND(ABS(O240-alternative_less!C$10)&lt;computations!C$7,T239=0),computations!W$6,0)</f>
        <v>0</v>
      </c>
      <c r="U240" s="4">
        <f>IF(AND(ABS(O240-C$2)&lt;computations!C$7,U239=0),computations!W$6,0)</f>
        <v>0</v>
      </c>
      <c r="V240" s="4">
        <f>IF(AND(ABS(O240-C$3)&lt;computations!C$7,V239=0),computations!W$6,0)</f>
        <v>0</v>
      </c>
    </row>
    <row r="241" spans="5:22" x14ac:dyDescent="0.2">
      <c r="E241" s="1">
        <f t="shared" si="6"/>
        <v>47.207999999999579</v>
      </c>
      <c r="F241" s="1">
        <f>IF(E241&lt;alternative_greater!$C$10,NORMDIST(E241,$B$2,SQRT($B$4),0),0)</f>
        <v>0.18207507903350775</v>
      </c>
      <c r="G241" s="1">
        <f>IF(E241&gt;=alternative_greater!$C$10,NORMDIST(E241,$B$2,SQRT($B$4),0),0)</f>
        <v>0</v>
      </c>
      <c r="H241" s="4">
        <f>IF(E241&lt;alternative_greater!$C$10,NORMDIST(E241,$B$3,SQRT($B$4),0),0)</f>
        <v>0.29995099885764126</v>
      </c>
      <c r="I241" s="4">
        <f>IF(E241&gt;=alternative_greater!$C$10,NORMDIST(E241,$B$3,SQRT($B$4),0),0)</f>
        <v>0</v>
      </c>
      <c r="J241" s="4">
        <f>IF(AND(ABS(E241-alternative_greater!C$10)&lt;computations!B$7,J240=0),computations!M$6,0)</f>
        <v>0</v>
      </c>
      <c r="K241" s="4">
        <f>IF(AND(ABS(E241-B$2)&lt;computations!B$7,K240=0),computations!M$6,0)</f>
        <v>0</v>
      </c>
      <c r="L241" s="4">
        <f>IF(AND(ABS(E241-B$3)&lt;computations!B$7,L240=0),computations!M$6,0)</f>
        <v>0</v>
      </c>
      <c r="O241" s="1">
        <f t="shared" si="7"/>
        <v>47.207999999999579</v>
      </c>
      <c r="P241" s="1">
        <f>IF(O241&gt;alternative_less!C$10,NORMDIST(O241,$C$2,SQRT($C$4),0),0)</f>
        <v>0.29995099885764126</v>
      </c>
      <c r="Q241" s="1">
        <f>IF(O241&lt;=alternative_less!C$10,NORMDIST(O241,$C$2,SQRT($C$4),0),0)</f>
        <v>0</v>
      </c>
      <c r="R241" s="4">
        <f>IF(O241&gt;alternative_less!C$10,NORMDIST(O241,$C$3,SQRT($C$4),0),0)</f>
        <v>0.18207507903350775</v>
      </c>
      <c r="S241" s="4">
        <f>IF(O241&lt;=alternative_less!C$10,NORMDIST(O241,$C$3,SQRT($C$4),0),0)</f>
        <v>0</v>
      </c>
      <c r="T241" s="4">
        <f>IF(AND(ABS(O241-alternative_less!C$10)&lt;computations!C$7,T240=0),computations!W$6,0)</f>
        <v>0</v>
      </c>
      <c r="U241" s="4">
        <f>IF(AND(ABS(O241-C$2)&lt;computations!C$7,U240=0),computations!W$6,0)</f>
        <v>0</v>
      </c>
      <c r="V241" s="4">
        <f>IF(AND(ABS(O241-C$3)&lt;computations!C$7,V240=0),computations!W$6,0)</f>
        <v>0</v>
      </c>
    </row>
    <row r="242" spans="5:22" x14ac:dyDescent="0.2">
      <c r="E242" s="1">
        <f t="shared" si="6"/>
        <v>47.223999999999577</v>
      </c>
      <c r="F242" s="1">
        <f>IF(E242&lt;alternative_greater!$C$10,NORMDIST(E242,$B$2,SQRT($B$4),0),0)</f>
        <v>0.17787337561112471</v>
      </c>
      <c r="G242" s="1">
        <f>IF(E242&gt;=alternative_greater!$C$10,NORMDIST(E242,$B$2,SQRT($B$4),0),0)</f>
        <v>0</v>
      </c>
      <c r="H242" s="4">
        <f>IF(E242&lt;alternative_greater!$C$10,NORMDIST(E242,$B$3,SQRT($B$4),0),0)</f>
        <v>0.30450025487394405</v>
      </c>
      <c r="I242" s="4">
        <f>IF(E242&gt;=alternative_greater!$C$10,NORMDIST(E242,$B$3,SQRT($B$4),0),0)</f>
        <v>0</v>
      </c>
      <c r="J242" s="4">
        <f>IF(AND(ABS(E242-alternative_greater!C$10)&lt;computations!B$7,J241=0),computations!M$6,0)</f>
        <v>0</v>
      </c>
      <c r="K242" s="4">
        <f>IF(AND(ABS(E242-B$2)&lt;computations!B$7,K241=0),computations!M$6,0)</f>
        <v>0</v>
      </c>
      <c r="L242" s="4">
        <f>IF(AND(ABS(E242-B$3)&lt;computations!B$7,L241=0),computations!M$6,0)</f>
        <v>0</v>
      </c>
      <c r="O242" s="1">
        <f t="shared" si="7"/>
        <v>47.223999999999577</v>
      </c>
      <c r="P242" s="1">
        <f>IF(O242&gt;alternative_less!C$10,NORMDIST(O242,$C$2,SQRT($C$4),0),0)</f>
        <v>0.30450025487394405</v>
      </c>
      <c r="Q242" s="1">
        <f>IF(O242&lt;=alternative_less!C$10,NORMDIST(O242,$C$2,SQRT($C$4),0),0)</f>
        <v>0</v>
      </c>
      <c r="R242" s="4">
        <f>IF(O242&gt;alternative_less!C$10,NORMDIST(O242,$C$3,SQRT($C$4),0),0)</f>
        <v>0.17787337561112471</v>
      </c>
      <c r="S242" s="4">
        <f>IF(O242&lt;=alternative_less!C$10,NORMDIST(O242,$C$3,SQRT($C$4),0),0)</f>
        <v>0</v>
      </c>
      <c r="T242" s="4">
        <f>IF(AND(ABS(O242-alternative_less!C$10)&lt;computations!C$7,T241=0),computations!W$6,0)</f>
        <v>0</v>
      </c>
      <c r="U242" s="4">
        <f>IF(AND(ABS(O242-C$2)&lt;computations!C$7,U241=0),computations!W$6,0)</f>
        <v>0</v>
      </c>
      <c r="V242" s="4">
        <f>IF(AND(ABS(O242-C$3)&lt;computations!C$7,V241=0),computations!W$6,0)</f>
        <v>0</v>
      </c>
    </row>
    <row r="243" spans="5:22" x14ac:dyDescent="0.2">
      <c r="E243" s="1">
        <f t="shared" si="6"/>
        <v>47.239999999999576</v>
      </c>
      <c r="F243" s="1">
        <f>IF(E243&lt;alternative_greater!$C$10,NORMDIST(E243,$B$2,SQRT($B$4),0),0)</f>
        <v>0.17371526037650528</v>
      </c>
      <c r="G243" s="1">
        <f>IF(E243&gt;=alternative_greater!$C$10,NORMDIST(E243,$B$2,SQRT($B$4),0),0)</f>
        <v>0</v>
      </c>
      <c r="H243" s="4">
        <f>IF(E243&lt;alternative_greater!$C$10,NORMDIST(E243,$B$3,SQRT($B$4),0),0)</f>
        <v>0.30902356130661091</v>
      </c>
      <c r="I243" s="4">
        <f>IF(E243&gt;=alternative_greater!$C$10,NORMDIST(E243,$B$3,SQRT($B$4),0),0)</f>
        <v>0</v>
      </c>
      <c r="J243" s="4">
        <f>IF(AND(ABS(E243-alternative_greater!C$10)&lt;computations!B$7,J242=0),computations!M$6,0)</f>
        <v>0</v>
      </c>
      <c r="K243" s="4">
        <f>IF(AND(ABS(E243-B$2)&lt;computations!B$7,K242=0),computations!M$6,0)</f>
        <v>0</v>
      </c>
      <c r="L243" s="4">
        <f>IF(AND(ABS(E243-B$3)&lt;computations!B$7,L242=0),computations!M$6,0)</f>
        <v>0</v>
      </c>
      <c r="O243" s="1">
        <f t="shared" si="7"/>
        <v>47.239999999999576</v>
      </c>
      <c r="P243" s="1">
        <f>IF(O243&gt;alternative_less!C$10,NORMDIST(O243,$C$2,SQRT($C$4),0),0)</f>
        <v>0.30902356130661091</v>
      </c>
      <c r="Q243" s="1">
        <f>IF(O243&lt;=alternative_less!C$10,NORMDIST(O243,$C$2,SQRT($C$4),0),0)</f>
        <v>0</v>
      </c>
      <c r="R243" s="4">
        <f>IF(O243&gt;alternative_less!C$10,NORMDIST(O243,$C$3,SQRT($C$4),0),0)</f>
        <v>0.17371526037650528</v>
      </c>
      <c r="S243" s="4">
        <f>IF(O243&lt;=alternative_less!C$10,NORMDIST(O243,$C$3,SQRT($C$4),0),0)</f>
        <v>0</v>
      </c>
      <c r="T243" s="4">
        <f>IF(AND(ABS(O243-alternative_less!C$10)&lt;computations!C$7,T242=0),computations!W$6,0)</f>
        <v>0</v>
      </c>
      <c r="U243" s="4">
        <f>IF(AND(ABS(O243-C$2)&lt;computations!C$7,U242=0),computations!W$6,0)</f>
        <v>0</v>
      </c>
      <c r="V243" s="4">
        <f>IF(AND(ABS(O243-C$3)&lt;computations!C$7,V242=0),computations!W$6,0)</f>
        <v>0</v>
      </c>
    </row>
    <row r="244" spans="5:22" x14ac:dyDescent="0.2">
      <c r="E244" s="1">
        <f t="shared" si="6"/>
        <v>47.255999999999574</v>
      </c>
      <c r="F244" s="1">
        <f>IF(E244&lt;alternative_greater!$C$10,NORMDIST(E244,$B$2,SQRT($B$4),0),0)</f>
        <v>0.16960223887338832</v>
      </c>
      <c r="G244" s="1">
        <f>IF(E244&gt;=alternative_greater!$C$10,NORMDIST(E244,$B$2,SQRT($B$4),0),0)</f>
        <v>0</v>
      </c>
      <c r="H244" s="4">
        <f>IF(E244&lt;alternative_greater!$C$10,NORMDIST(E244,$B$3,SQRT($B$4),0),0)</f>
        <v>0.31351773334722111</v>
      </c>
      <c r="I244" s="4">
        <f>IF(E244&gt;=alternative_greater!$C$10,NORMDIST(E244,$B$3,SQRT($B$4),0),0)</f>
        <v>0</v>
      </c>
      <c r="J244" s="4">
        <f>IF(AND(ABS(E244-alternative_greater!C$10)&lt;computations!B$7,J243=0),computations!M$6,0)</f>
        <v>0</v>
      </c>
      <c r="K244" s="4">
        <f>IF(AND(ABS(E244-B$2)&lt;computations!B$7,K243=0),computations!M$6,0)</f>
        <v>0</v>
      </c>
      <c r="L244" s="4">
        <f>IF(AND(ABS(E244-B$3)&lt;computations!B$7,L243=0),computations!M$6,0)</f>
        <v>0</v>
      </c>
      <c r="O244" s="1">
        <f t="shared" si="7"/>
        <v>47.255999999999574</v>
      </c>
      <c r="P244" s="1">
        <f>IF(O244&gt;alternative_less!C$10,NORMDIST(O244,$C$2,SQRT($C$4),0),0)</f>
        <v>0.31351773334722111</v>
      </c>
      <c r="Q244" s="1">
        <f>IF(O244&lt;=alternative_less!C$10,NORMDIST(O244,$C$2,SQRT($C$4),0),0)</f>
        <v>0</v>
      </c>
      <c r="R244" s="4">
        <f>IF(O244&gt;alternative_less!C$10,NORMDIST(O244,$C$3,SQRT($C$4),0),0)</f>
        <v>0.16960223887338832</v>
      </c>
      <c r="S244" s="4">
        <f>IF(O244&lt;=alternative_less!C$10,NORMDIST(O244,$C$3,SQRT($C$4),0),0)</f>
        <v>0</v>
      </c>
      <c r="T244" s="4">
        <f>IF(AND(ABS(O244-alternative_less!C$10)&lt;computations!C$7,T243=0),computations!W$6,0)</f>
        <v>0</v>
      </c>
      <c r="U244" s="4">
        <f>IF(AND(ABS(O244-C$2)&lt;computations!C$7,U243=0),computations!W$6,0)</f>
        <v>0</v>
      </c>
      <c r="V244" s="4">
        <f>IF(AND(ABS(O244-C$3)&lt;computations!C$7,V243=0),computations!W$6,0)</f>
        <v>0</v>
      </c>
    </row>
    <row r="245" spans="5:22" x14ac:dyDescent="0.2">
      <c r="E245" s="1">
        <f t="shared" si="6"/>
        <v>47.271999999999572</v>
      </c>
      <c r="F245" s="1">
        <f>IF(E245&lt;alternative_greater!$C$10,NORMDIST(E245,$B$2,SQRT($B$4),0),0)</f>
        <v>0.16553574016728204</v>
      </c>
      <c r="G245" s="1">
        <f>IF(E245&gt;=alternative_greater!$C$10,NORMDIST(E245,$B$2,SQRT($B$4),0),0)</f>
        <v>0</v>
      </c>
      <c r="H245" s="4">
        <f>IF(E245&lt;alternative_greater!$C$10,NORMDIST(E245,$B$3,SQRT($B$4),0),0)</f>
        <v>0.31797956641978109</v>
      </c>
      <c r="I245" s="4">
        <f>IF(E245&gt;=alternative_greater!$C$10,NORMDIST(E245,$B$3,SQRT($B$4),0),0)</f>
        <v>0</v>
      </c>
      <c r="J245" s="4">
        <f>IF(AND(ABS(E245-alternative_greater!C$10)&lt;computations!B$7,J244=0),computations!M$6,0)</f>
        <v>0</v>
      </c>
      <c r="K245" s="4">
        <f>IF(AND(ABS(E245-B$2)&lt;computations!B$7,K244=0),computations!M$6,0)</f>
        <v>0</v>
      </c>
      <c r="L245" s="4">
        <f>IF(AND(ABS(E245-B$3)&lt;computations!B$7,L244=0),computations!M$6,0)</f>
        <v>0</v>
      </c>
      <c r="O245" s="1">
        <f t="shared" si="7"/>
        <v>47.271999999999572</v>
      </c>
      <c r="P245" s="1">
        <f>IF(O245&gt;alternative_less!C$10,NORMDIST(O245,$C$2,SQRT($C$4),0),0)</f>
        <v>0.31797956641978109</v>
      </c>
      <c r="Q245" s="1">
        <f>IF(O245&lt;=alternative_less!C$10,NORMDIST(O245,$C$2,SQRT($C$4),0),0)</f>
        <v>0</v>
      </c>
      <c r="R245" s="4">
        <f>IF(O245&gt;alternative_less!C$10,NORMDIST(O245,$C$3,SQRT($C$4),0),0)</f>
        <v>0.16553574016728204</v>
      </c>
      <c r="S245" s="4">
        <f>IF(O245&lt;=alternative_less!C$10,NORMDIST(O245,$C$3,SQRT($C$4),0),0)</f>
        <v>0</v>
      </c>
      <c r="T245" s="4">
        <f>IF(AND(ABS(O245-alternative_less!C$10)&lt;computations!C$7,T244=0),computations!W$6,0)</f>
        <v>0</v>
      </c>
      <c r="U245" s="4">
        <f>IF(AND(ABS(O245-C$2)&lt;computations!C$7,U244=0),computations!W$6,0)</f>
        <v>0</v>
      </c>
      <c r="V245" s="4">
        <f>IF(AND(ABS(O245-C$3)&lt;computations!C$7,V244=0),computations!W$6,0)</f>
        <v>0</v>
      </c>
    </row>
    <row r="246" spans="5:22" x14ac:dyDescent="0.2">
      <c r="E246" s="1">
        <f t="shared" si="6"/>
        <v>47.28799999999957</v>
      </c>
      <c r="F246" s="1">
        <f>IF(E246&lt;alternative_greater!$C$10,NORMDIST(E246,$B$2,SQRT($B$4),0),0)</f>
        <v>0.16151711692127427</v>
      </c>
      <c r="G246" s="1">
        <f>IF(E246&gt;=alternative_greater!$C$10,NORMDIST(E246,$B$2,SQRT($B$4),0),0)</f>
        <v>0</v>
      </c>
      <c r="H246" s="4">
        <f>IF(E246&lt;alternative_greater!$C$10,NORMDIST(E246,$B$3,SQRT($B$4),0),0)</f>
        <v>0.32240583985870236</v>
      </c>
      <c r="I246" s="4">
        <f>IF(E246&gt;=alternative_greater!$C$10,NORMDIST(E246,$B$3,SQRT($B$4),0),0)</f>
        <v>0</v>
      </c>
      <c r="J246" s="4">
        <f>IF(AND(ABS(E246-alternative_greater!C$10)&lt;computations!B$7,J245=0),computations!M$6,0)</f>
        <v>0</v>
      </c>
      <c r="K246" s="4">
        <f>IF(AND(ABS(E246-B$2)&lt;computations!B$7,K245=0),computations!M$6,0)</f>
        <v>0</v>
      </c>
      <c r="L246" s="4">
        <f>IF(AND(ABS(E246-B$3)&lt;computations!B$7,L245=0),computations!M$6,0)</f>
        <v>0</v>
      </c>
      <c r="O246" s="1">
        <f t="shared" si="7"/>
        <v>47.28799999999957</v>
      </c>
      <c r="P246" s="1">
        <f>IF(O246&gt;alternative_less!C$10,NORMDIST(O246,$C$2,SQRT($C$4),0),0)</f>
        <v>0.32240583985870236</v>
      </c>
      <c r="Q246" s="1">
        <f>IF(O246&lt;=alternative_less!C$10,NORMDIST(O246,$C$2,SQRT($C$4),0),0)</f>
        <v>0</v>
      </c>
      <c r="R246" s="4">
        <f>IF(O246&gt;alternative_less!C$10,NORMDIST(O246,$C$3,SQRT($C$4),0),0)</f>
        <v>0.16151711692127427</v>
      </c>
      <c r="S246" s="4">
        <f>IF(O246&lt;=alternative_less!C$10,NORMDIST(O246,$C$3,SQRT($C$4),0),0)</f>
        <v>0</v>
      </c>
      <c r="T246" s="4">
        <f>IF(AND(ABS(O246-alternative_less!C$10)&lt;computations!C$7,T245=0),computations!W$6,0)</f>
        <v>0</v>
      </c>
      <c r="U246" s="4">
        <f>IF(AND(ABS(O246-C$2)&lt;computations!C$7,U245=0),computations!W$6,0)</f>
        <v>0</v>
      </c>
      <c r="V246" s="4">
        <f>IF(AND(ABS(O246-C$3)&lt;computations!C$7,V245=0),computations!W$6,0)</f>
        <v>0</v>
      </c>
    </row>
    <row r="247" spans="5:22" x14ac:dyDescent="0.2">
      <c r="E247" s="1">
        <f t="shared" si="6"/>
        <v>47.303999999999569</v>
      </c>
      <c r="F247" s="1">
        <f>IF(E247&lt;alternative_greater!$C$10,NORMDIST(E247,$B$2,SQRT($B$4),0),0)</f>
        <v>0.15754764558595458</v>
      </c>
      <c r="G247" s="1">
        <f>IF(E247&gt;=alternative_greater!$C$10,NORMDIST(E247,$B$2,SQRT($B$4),0),0)</f>
        <v>0</v>
      </c>
      <c r="H247" s="4">
        <f>IF(E247&lt;alternative_greater!$C$10,NORMDIST(E247,$B$3,SQRT($B$4),0),0)</f>
        <v>0.32679332066457384</v>
      </c>
      <c r="I247" s="4">
        <f>IF(E247&gt;=alternative_greater!$C$10,NORMDIST(E247,$B$3,SQRT($B$4),0),0)</f>
        <v>0</v>
      </c>
      <c r="J247" s="4">
        <f>IF(AND(ABS(E247-alternative_greater!C$10)&lt;computations!B$7,J246=0),computations!M$6,0)</f>
        <v>0</v>
      </c>
      <c r="K247" s="4">
        <f>IF(AND(ABS(E247-B$2)&lt;computations!B$7,K246=0),computations!M$6,0)</f>
        <v>0</v>
      </c>
      <c r="L247" s="4">
        <f>IF(AND(ABS(E247-B$3)&lt;computations!B$7,L246=0),computations!M$6,0)</f>
        <v>0</v>
      </c>
      <c r="O247" s="1">
        <f t="shared" si="7"/>
        <v>47.303999999999569</v>
      </c>
      <c r="P247" s="1">
        <f>IF(O247&gt;alternative_less!C$10,NORMDIST(O247,$C$2,SQRT($C$4),0),0)</f>
        <v>0.32679332066457384</v>
      </c>
      <c r="Q247" s="1">
        <f>IF(O247&lt;=alternative_less!C$10,NORMDIST(O247,$C$2,SQRT($C$4),0),0)</f>
        <v>0</v>
      </c>
      <c r="R247" s="4">
        <f>IF(O247&gt;alternative_less!C$10,NORMDIST(O247,$C$3,SQRT($C$4),0),0)</f>
        <v>0.15754764558595458</v>
      </c>
      <c r="S247" s="4">
        <f>IF(O247&lt;=alternative_less!C$10,NORMDIST(O247,$C$3,SQRT($C$4),0),0)</f>
        <v>0</v>
      </c>
      <c r="T247" s="4">
        <f>IF(AND(ABS(O247-alternative_less!C$10)&lt;computations!C$7,T246=0),computations!W$6,0)</f>
        <v>0</v>
      </c>
      <c r="U247" s="4">
        <f>IF(AND(ABS(O247-C$2)&lt;computations!C$7,U246=0),computations!W$6,0)</f>
        <v>0</v>
      </c>
      <c r="V247" s="4">
        <f>IF(AND(ABS(O247-C$3)&lt;computations!C$7,V246=0),computations!W$6,0)</f>
        <v>0</v>
      </c>
    </row>
    <row r="248" spans="5:22" x14ac:dyDescent="0.2">
      <c r="E248" s="1">
        <f t="shared" si="6"/>
        <v>47.319999999999567</v>
      </c>
      <c r="F248" s="1">
        <f>IF(E248&lt;alternative_greater!$C$10,NORMDIST(E248,$B$2,SQRT($B$4),0),0)</f>
        <v>0.15362852670036653</v>
      </c>
      <c r="G248" s="1">
        <f>IF(E248&gt;=alternative_greater!$C$10,NORMDIST(E248,$B$2,SQRT($B$4),0),0)</f>
        <v>0</v>
      </c>
      <c r="H248" s="4">
        <f>IF(E248&lt;alternative_greater!$C$10,NORMDIST(E248,$B$3,SQRT($B$4),0),0)</f>
        <v>0.33113876733186387</v>
      </c>
      <c r="I248" s="4">
        <f>IF(E248&gt;=alternative_greater!$C$10,NORMDIST(E248,$B$3,SQRT($B$4),0),0)</f>
        <v>0</v>
      </c>
      <c r="J248" s="4">
        <f>IF(AND(ABS(E248-alternative_greater!C$10)&lt;computations!B$7,J247=0),computations!M$6,0)</f>
        <v>0</v>
      </c>
      <c r="K248" s="4">
        <f>IF(AND(ABS(E248-B$2)&lt;computations!B$7,K247=0),computations!M$6,0)</f>
        <v>0</v>
      </c>
      <c r="L248" s="4">
        <f>IF(AND(ABS(E248-B$3)&lt;computations!B$7,L247=0),computations!M$6,0)</f>
        <v>0</v>
      </c>
      <c r="O248" s="1">
        <f t="shared" si="7"/>
        <v>47.319999999999567</v>
      </c>
      <c r="P248" s="1">
        <f>IF(O248&gt;alternative_less!C$10,NORMDIST(O248,$C$2,SQRT($C$4),0),0)</f>
        <v>0.33113876733186387</v>
      </c>
      <c r="Q248" s="1">
        <f>IF(O248&lt;=alternative_less!C$10,NORMDIST(O248,$C$2,SQRT($C$4),0),0)</f>
        <v>0</v>
      </c>
      <c r="R248" s="4">
        <f>IF(O248&gt;alternative_less!C$10,NORMDIST(O248,$C$3,SQRT($C$4),0),0)</f>
        <v>0.15362852670036653</v>
      </c>
      <c r="S248" s="4">
        <f>IF(O248&lt;=alternative_less!C$10,NORMDIST(O248,$C$3,SQRT($C$4),0),0)</f>
        <v>0</v>
      </c>
      <c r="T248" s="4">
        <f>IF(AND(ABS(O248-alternative_less!C$10)&lt;computations!C$7,T247=0),computations!W$6,0)</f>
        <v>0</v>
      </c>
      <c r="U248" s="4">
        <f>IF(AND(ABS(O248-C$2)&lt;computations!C$7,U247=0),computations!W$6,0)</f>
        <v>0</v>
      </c>
      <c r="V248" s="4">
        <f>IF(AND(ABS(O248-C$3)&lt;computations!C$7,V247=0),computations!W$6,0)</f>
        <v>0</v>
      </c>
    </row>
    <row r="249" spans="5:22" x14ac:dyDescent="0.2">
      <c r="E249" s="1">
        <f t="shared" si="6"/>
        <v>47.335999999999565</v>
      </c>
      <c r="F249" s="1">
        <f>IF(E249&lt;alternative_greater!$C$10,NORMDIST(E249,$B$2,SQRT($B$4),0),0)</f>
        <v>0.1497608853007483</v>
      </c>
      <c r="G249" s="1">
        <f>IF(E249&gt;=alternative_greater!$C$10,NORMDIST(E249,$B$2,SQRT($B$4),0),0)</f>
        <v>0</v>
      </c>
      <c r="H249" s="4">
        <f>IF(E249&lt;alternative_greater!$C$10,NORMDIST(E249,$B$3,SQRT($B$4),0),0)</f>
        <v>0.3354389337424537</v>
      </c>
      <c r="I249" s="4">
        <f>IF(E249&gt;=alternative_greater!$C$10,NORMDIST(E249,$B$3,SQRT($B$4),0),0)</f>
        <v>0</v>
      </c>
      <c r="J249" s="4">
        <f>IF(AND(ABS(E249-alternative_greater!C$10)&lt;computations!B$7,J248=0),computations!M$6,0)</f>
        <v>0</v>
      </c>
      <c r="K249" s="4">
        <f>IF(AND(ABS(E249-B$2)&lt;computations!B$7,K248=0),computations!M$6,0)</f>
        <v>0</v>
      </c>
      <c r="L249" s="4">
        <f>IF(AND(ABS(E249-B$3)&lt;computations!B$7,L248=0),computations!M$6,0)</f>
        <v>0</v>
      </c>
      <c r="O249" s="1">
        <f t="shared" si="7"/>
        <v>47.335999999999565</v>
      </c>
      <c r="P249" s="1">
        <f>IF(O249&gt;alternative_less!C$10,NORMDIST(O249,$C$2,SQRT($C$4),0),0)</f>
        <v>0.3354389337424537</v>
      </c>
      <c r="Q249" s="1">
        <f>IF(O249&lt;=alternative_less!C$10,NORMDIST(O249,$C$2,SQRT($C$4),0),0)</f>
        <v>0</v>
      </c>
      <c r="R249" s="4">
        <f>IF(O249&gt;alternative_less!C$10,NORMDIST(O249,$C$3,SQRT($C$4),0),0)</f>
        <v>0.1497608853007483</v>
      </c>
      <c r="S249" s="4">
        <f>IF(O249&lt;=alternative_less!C$10,NORMDIST(O249,$C$3,SQRT($C$4),0),0)</f>
        <v>0</v>
      </c>
      <c r="T249" s="4">
        <f>IF(AND(ABS(O249-alternative_less!C$10)&lt;computations!C$7,T248=0),computations!W$6,0)</f>
        <v>0</v>
      </c>
      <c r="U249" s="4">
        <f>IF(AND(ABS(O249-C$2)&lt;computations!C$7,U248=0),computations!W$6,0)</f>
        <v>0</v>
      </c>
      <c r="V249" s="4">
        <f>IF(AND(ABS(O249-C$3)&lt;computations!C$7,V248=0),computations!W$6,0)</f>
        <v>0</v>
      </c>
    </row>
    <row r="250" spans="5:22" x14ac:dyDescent="0.2">
      <c r="E250" s="1">
        <f t="shared" si="6"/>
        <v>47.351999999999563</v>
      </c>
      <c r="F250" s="1">
        <f>IF(E250&lt;alternative_greater!$C$10,NORMDIST(E250,$B$2,SQRT($B$4),0),0)</f>
        <v>0.14594577143366783</v>
      </c>
      <c r="G250" s="1">
        <f>IF(E250&gt;=alternative_greater!$C$10,NORMDIST(E250,$B$2,SQRT($B$4),0),0)</f>
        <v>0</v>
      </c>
      <c r="H250" s="4">
        <f>IF(E250&lt;alternative_greater!$C$10,NORMDIST(E250,$B$3,SQRT($B$4),0),0)</f>
        <v>0.33969057311867268</v>
      </c>
      <c r="I250" s="4">
        <f>IF(E250&gt;=alternative_greater!$C$10,NORMDIST(E250,$B$3,SQRT($B$4),0),0)</f>
        <v>0</v>
      </c>
      <c r="J250" s="4">
        <f>IF(AND(ABS(E250-alternative_greater!C$10)&lt;computations!B$7,J249=0),computations!M$6,0)</f>
        <v>0</v>
      </c>
      <c r="K250" s="4">
        <f>IF(AND(ABS(E250-B$2)&lt;computations!B$7,K249=0),computations!M$6,0)</f>
        <v>0</v>
      </c>
      <c r="L250" s="4">
        <f>IF(AND(ABS(E250-B$3)&lt;computations!B$7,L249=0),computations!M$6,0)</f>
        <v>0</v>
      </c>
      <c r="O250" s="1">
        <f t="shared" si="7"/>
        <v>47.351999999999563</v>
      </c>
      <c r="P250" s="1">
        <f>IF(O250&gt;alternative_less!C$10,NORMDIST(O250,$C$2,SQRT($C$4),0),0)</f>
        <v>0.33969057311867268</v>
      </c>
      <c r="Q250" s="1">
        <f>IF(O250&lt;=alternative_less!C$10,NORMDIST(O250,$C$2,SQRT($C$4),0),0)</f>
        <v>0</v>
      </c>
      <c r="R250" s="4">
        <f>IF(O250&gt;alternative_less!C$10,NORMDIST(O250,$C$3,SQRT($C$4),0),0)</f>
        <v>0.14594577143366783</v>
      </c>
      <c r="S250" s="4">
        <f>IF(O250&lt;=alternative_less!C$10,NORMDIST(O250,$C$3,SQRT($C$4),0),0)</f>
        <v>0</v>
      </c>
      <c r="T250" s="4">
        <f>IF(AND(ABS(O250-alternative_less!C$10)&lt;computations!C$7,T249=0),computations!W$6,0)</f>
        <v>0</v>
      </c>
      <c r="U250" s="4">
        <f>IF(AND(ABS(O250-C$2)&lt;computations!C$7,U249=0),computations!W$6,0)</f>
        <v>0</v>
      </c>
      <c r="V250" s="4">
        <f>IF(AND(ABS(O250-C$3)&lt;computations!C$7,V249=0),computations!W$6,0)</f>
        <v>0</v>
      </c>
    </row>
    <row r="251" spans="5:22" x14ac:dyDescent="0.2">
      <c r="E251" s="1">
        <f t="shared" si="6"/>
        <v>47.367999999999562</v>
      </c>
      <c r="F251" s="1">
        <f>IF(E251&lt;alternative_greater!$C$10,NORMDIST(E251,$B$2,SQRT($B$4),0),0)</f>
        <v>0.14218416077002377</v>
      </c>
      <c r="G251" s="1">
        <f>IF(E251&gt;=alternative_greater!$C$10,NORMDIST(E251,$B$2,SQRT($B$4),0),0)</f>
        <v>0</v>
      </c>
      <c r="H251" s="4">
        <f>IF(E251&lt;alternative_greater!$C$10,NORMDIST(E251,$B$3,SQRT($B$4),0),0)</f>
        <v>0.34389044202929625</v>
      </c>
      <c r="I251" s="4">
        <f>IF(E251&gt;=alternative_greater!$C$10,NORMDIST(E251,$B$3,SQRT($B$4),0),0)</f>
        <v>0</v>
      </c>
      <c r="J251" s="4">
        <f>IF(AND(ABS(E251-alternative_greater!C$10)&lt;computations!B$7,J250=0),computations!M$6,0)</f>
        <v>0</v>
      </c>
      <c r="K251" s="4">
        <f>IF(AND(ABS(E251-B$2)&lt;computations!B$7,K250=0),computations!M$6,0)</f>
        <v>0</v>
      </c>
      <c r="L251" s="4">
        <f>IF(AND(ABS(E251-B$3)&lt;computations!B$7,L250=0),computations!M$6,0)</f>
        <v>0</v>
      </c>
      <c r="O251" s="1">
        <f t="shared" si="7"/>
        <v>47.367999999999562</v>
      </c>
      <c r="P251" s="1">
        <f>IF(O251&gt;alternative_less!C$10,NORMDIST(O251,$C$2,SQRT($C$4),0),0)</f>
        <v>0.34389044202929625</v>
      </c>
      <c r="Q251" s="1">
        <f>IF(O251&lt;=alternative_less!C$10,NORMDIST(O251,$C$2,SQRT($C$4),0),0)</f>
        <v>0</v>
      </c>
      <c r="R251" s="4">
        <f>IF(O251&gt;alternative_less!C$10,NORMDIST(O251,$C$3,SQRT($C$4),0),0)</f>
        <v>0.14218416077002377</v>
      </c>
      <c r="S251" s="4">
        <f>IF(O251&lt;=alternative_less!C$10,NORMDIST(O251,$C$3,SQRT($C$4),0),0)</f>
        <v>0</v>
      </c>
      <c r="T251" s="4">
        <f>IF(AND(ABS(O251-alternative_less!C$10)&lt;computations!C$7,T250=0),computations!W$6,0)</f>
        <v>0</v>
      </c>
      <c r="U251" s="4">
        <f>IF(AND(ABS(O251-C$2)&lt;computations!C$7,U250=0),computations!W$6,0)</f>
        <v>0</v>
      </c>
      <c r="V251" s="4">
        <f>IF(AND(ABS(O251-C$3)&lt;computations!C$7,V250=0),computations!W$6,0)</f>
        <v>0</v>
      </c>
    </row>
    <row r="252" spans="5:22" x14ac:dyDescent="0.2">
      <c r="E252" s="1">
        <f t="shared" si="6"/>
        <v>47.38399999999956</v>
      </c>
      <c r="F252" s="1">
        <f>IF(E252&lt;alternative_greater!$C$10,NORMDIST(E252,$B$2,SQRT($B$4),0),0)</f>
        <v>0.13847695531625509</v>
      </c>
      <c r="G252" s="1">
        <f>IF(E252&gt;=alternative_greater!$C$10,NORMDIST(E252,$B$2,SQRT($B$4),0),0)</f>
        <v>0</v>
      </c>
      <c r="H252" s="4">
        <f>IF(E252&lt;alternative_greater!$C$10,NORMDIST(E252,$B$3,SQRT($B$4),0),0)</f>
        <v>0.34803530444176406</v>
      </c>
      <c r="I252" s="4">
        <f>IF(E252&gt;=alternative_greater!$C$10,NORMDIST(E252,$B$3,SQRT($B$4),0),0)</f>
        <v>0</v>
      </c>
      <c r="J252" s="4">
        <f>IF(AND(ABS(E252-alternative_greater!C$10)&lt;computations!B$7,J251=0),computations!M$6,0)</f>
        <v>0</v>
      </c>
      <c r="K252" s="4">
        <f>IF(AND(ABS(E252-B$2)&lt;computations!B$7,K251=0),computations!M$6,0)</f>
        <v>0</v>
      </c>
      <c r="L252" s="4">
        <f>IF(AND(ABS(E252-B$3)&lt;computations!B$7,L251=0),computations!M$6,0)</f>
        <v>0</v>
      </c>
      <c r="O252" s="1">
        <f t="shared" si="7"/>
        <v>47.38399999999956</v>
      </c>
      <c r="P252" s="1">
        <f>IF(O252&gt;alternative_less!C$10,NORMDIST(O252,$C$2,SQRT($C$4),0),0)</f>
        <v>0.34803530444176406</v>
      </c>
      <c r="Q252" s="1">
        <f>IF(O252&lt;=alternative_less!C$10,NORMDIST(O252,$C$2,SQRT($C$4),0),0)</f>
        <v>0</v>
      </c>
      <c r="R252" s="4">
        <f>IF(O252&gt;alternative_less!C$10,NORMDIST(O252,$C$3,SQRT($C$4),0),0)</f>
        <v>0.13847695531625509</v>
      </c>
      <c r="S252" s="4">
        <f>IF(O252&lt;=alternative_less!C$10,NORMDIST(O252,$C$3,SQRT($C$4),0),0)</f>
        <v>0</v>
      </c>
      <c r="T252" s="4">
        <f>IF(AND(ABS(O252-alternative_less!C$10)&lt;computations!C$7,T251=0),computations!W$6,0)</f>
        <v>0</v>
      </c>
      <c r="U252" s="4">
        <f>IF(AND(ABS(O252-C$2)&lt;computations!C$7,U251=0),computations!W$6,0)</f>
        <v>0</v>
      </c>
      <c r="V252" s="4">
        <f>IF(AND(ABS(O252-C$3)&lt;computations!C$7,V251=0),computations!W$6,0)</f>
        <v>0</v>
      </c>
    </row>
    <row r="253" spans="5:22" x14ac:dyDescent="0.2">
      <c r="E253" s="1">
        <f t="shared" si="6"/>
        <v>47.399999999999558</v>
      </c>
      <c r="F253" s="1">
        <f>IF(E253&lt;alternative_greater!$C$10,NORMDIST(E253,$B$2,SQRT($B$4),0),0)</f>
        <v>0.13482498421898995</v>
      </c>
      <c r="G253" s="1">
        <f>IF(E253&gt;=alternative_greater!$C$10,NORMDIST(E253,$B$2,SQRT($B$4),0),0)</f>
        <v>0</v>
      </c>
      <c r="H253" s="4">
        <f>IF(E253&lt;alternative_greater!$C$10,NORMDIST(E253,$B$3,SQRT($B$4),0),0)</f>
        <v>0.35212193581369006</v>
      </c>
      <c r="I253" s="4">
        <f>IF(E253&gt;=alternative_greater!$C$10,NORMDIST(E253,$B$3,SQRT($B$4),0),0)</f>
        <v>0</v>
      </c>
      <c r="J253" s="4">
        <f>IF(AND(ABS(E253-alternative_greater!C$10)&lt;computations!B$7,J252=0),computations!M$6,0)</f>
        <v>0</v>
      </c>
      <c r="K253" s="4">
        <f>IF(AND(ABS(E253-B$2)&lt;computations!B$7,K252=0),computations!M$6,0)</f>
        <v>0</v>
      </c>
      <c r="L253" s="4">
        <f>IF(AND(ABS(E253-B$3)&lt;computations!B$7,L252=0),computations!M$6,0)</f>
        <v>0</v>
      </c>
      <c r="O253" s="1">
        <f t="shared" si="7"/>
        <v>47.399999999999558</v>
      </c>
      <c r="P253" s="1">
        <f>IF(O253&gt;alternative_less!C$10,NORMDIST(O253,$C$2,SQRT($C$4),0),0)</f>
        <v>0.35212193581369006</v>
      </c>
      <c r="Q253" s="1">
        <f>IF(O253&lt;=alternative_less!C$10,NORMDIST(O253,$C$2,SQRT($C$4),0),0)</f>
        <v>0</v>
      </c>
      <c r="R253" s="4">
        <f>IF(O253&gt;alternative_less!C$10,NORMDIST(O253,$C$3,SQRT($C$4),0),0)</f>
        <v>0.13482498421898995</v>
      </c>
      <c r="S253" s="4">
        <f>IF(O253&lt;=alternative_less!C$10,NORMDIST(O253,$C$3,SQRT($C$4),0),0)</f>
        <v>0</v>
      </c>
      <c r="T253" s="4">
        <f>IF(AND(ABS(O253-alternative_less!C$10)&lt;computations!C$7,T252=0),computations!W$6,0)</f>
        <v>0</v>
      </c>
      <c r="U253" s="4">
        <f>IF(AND(ABS(O253-C$2)&lt;computations!C$7,U252=0),computations!W$6,0)</f>
        <v>0</v>
      </c>
      <c r="V253" s="4">
        <f>IF(AND(ABS(O253-C$3)&lt;computations!C$7,V252=0),computations!W$6,0)</f>
        <v>0</v>
      </c>
    </row>
    <row r="254" spans="5:22" x14ac:dyDescent="0.2">
      <c r="E254" s="1">
        <f t="shared" si="6"/>
        <v>47.415999999999556</v>
      </c>
      <c r="F254" s="1">
        <f>IF(E254&lt;alternative_greater!$C$10,NORMDIST(E254,$B$2,SQRT($B$4),0),0)</f>
        <v>0.13122900465926313</v>
      </c>
      <c r="G254" s="1">
        <f>IF(E254&gt;=alternative_greater!$C$10,NORMDIST(E254,$B$2,SQRT($B$4),0),0)</f>
        <v>0</v>
      </c>
      <c r="H254" s="4">
        <f>IF(E254&lt;alternative_greater!$C$10,NORMDIST(E254,$B$3,SQRT($B$4),0),0)</f>
        <v>0.35614712721656616</v>
      </c>
      <c r="I254" s="4">
        <f>IF(E254&gt;=alternative_greater!$C$10,NORMDIST(E254,$B$3,SQRT($B$4),0),0)</f>
        <v>0</v>
      </c>
      <c r="J254" s="4">
        <f>IF(AND(ABS(E254-alternative_greater!C$10)&lt;computations!B$7,J253=0),computations!M$6,0)</f>
        <v>0</v>
      </c>
      <c r="K254" s="4">
        <f>IF(AND(ABS(E254-B$2)&lt;computations!B$7,K253=0),computations!M$6,0)</f>
        <v>0</v>
      </c>
      <c r="L254" s="4">
        <f>IF(AND(ABS(E254-B$3)&lt;computations!B$7,L253=0),computations!M$6,0)</f>
        <v>0</v>
      </c>
      <c r="O254" s="1">
        <f t="shared" si="7"/>
        <v>47.415999999999556</v>
      </c>
      <c r="P254" s="1">
        <f>IF(O254&gt;alternative_less!C$10,NORMDIST(O254,$C$2,SQRT($C$4),0),0)</f>
        <v>0.35614712721656616</v>
      </c>
      <c r="Q254" s="1">
        <f>IF(O254&lt;=alternative_less!C$10,NORMDIST(O254,$C$2,SQRT($C$4),0),0)</f>
        <v>0</v>
      </c>
      <c r="R254" s="4">
        <f>IF(O254&gt;alternative_less!C$10,NORMDIST(O254,$C$3,SQRT($C$4),0),0)</f>
        <v>0.13122900465926313</v>
      </c>
      <c r="S254" s="4">
        <f>IF(O254&lt;=alternative_less!C$10,NORMDIST(O254,$C$3,SQRT($C$4),0),0)</f>
        <v>0</v>
      </c>
      <c r="T254" s="4">
        <f>IF(AND(ABS(O254-alternative_less!C$10)&lt;computations!C$7,T253=0),computations!W$6,0)</f>
        <v>0</v>
      </c>
      <c r="U254" s="4">
        <f>IF(AND(ABS(O254-C$2)&lt;computations!C$7,U253=0),computations!W$6,0)</f>
        <v>0</v>
      </c>
      <c r="V254" s="4">
        <f>IF(AND(ABS(O254-C$3)&lt;computations!C$7,V253=0),computations!W$6,0)</f>
        <v>0</v>
      </c>
    </row>
    <row r="255" spans="5:22" x14ac:dyDescent="0.2">
      <c r="E255" s="1">
        <f t="shared" si="6"/>
        <v>47.431999999999555</v>
      </c>
      <c r="F255" s="1">
        <f>IF(E255&lt;alternative_greater!$C$10,NORMDIST(E255,$B$2,SQRT($B$4),0),0)</f>
        <v>0.12768970283233985</v>
      </c>
      <c r="G255" s="1">
        <f>IF(E255&gt;=alternative_greater!$C$10,NORMDIST(E255,$B$2,SQRT($B$4),0),0)</f>
        <v>0</v>
      </c>
      <c r="H255" s="4">
        <f>IF(E255&lt;alternative_greater!$C$10,NORMDIST(E255,$B$3,SQRT($B$4),0),0)</f>
        <v>0.36010768948440142</v>
      </c>
      <c r="I255" s="4">
        <f>IF(E255&gt;=alternative_greater!$C$10,NORMDIST(E255,$B$3,SQRT($B$4),0),0)</f>
        <v>0</v>
      </c>
      <c r="J255" s="4">
        <f>IF(AND(ABS(E255-alternative_greater!C$10)&lt;computations!B$7,J254=0),computations!M$6,0)</f>
        <v>0</v>
      </c>
      <c r="K255" s="4">
        <f>IF(AND(ABS(E255-B$2)&lt;computations!B$7,K254=0),computations!M$6,0)</f>
        <v>0</v>
      </c>
      <c r="L255" s="4">
        <f>IF(AND(ABS(E255-B$3)&lt;computations!B$7,L254=0),computations!M$6,0)</f>
        <v>0</v>
      </c>
      <c r="O255" s="1">
        <f t="shared" si="7"/>
        <v>47.431999999999555</v>
      </c>
      <c r="P255" s="1">
        <f>IF(O255&gt;alternative_less!C$10,NORMDIST(O255,$C$2,SQRT($C$4),0),0)</f>
        <v>0.36010768948440142</v>
      </c>
      <c r="Q255" s="1">
        <f>IF(O255&lt;=alternative_less!C$10,NORMDIST(O255,$C$2,SQRT($C$4),0),0)</f>
        <v>0</v>
      </c>
      <c r="R255" s="4">
        <f>IF(O255&gt;alternative_less!C$10,NORMDIST(O255,$C$3,SQRT($C$4),0),0)</f>
        <v>0.12768970283233985</v>
      </c>
      <c r="S255" s="4">
        <f>IF(O255&lt;=alternative_less!C$10,NORMDIST(O255,$C$3,SQRT($C$4),0),0)</f>
        <v>0</v>
      </c>
      <c r="T255" s="4">
        <f>IF(AND(ABS(O255-alternative_less!C$10)&lt;computations!C$7,T254=0),computations!W$6,0)</f>
        <v>0</v>
      </c>
      <c r="U255" s="4">
        <f>IF(AND(ABS(O255-C$2)&lt;computations!C$7,U254=0),computations!W$6,0)</f>
        <v>0</v>
      </c>
      <c r="V255" s="4">
        <f>IF(AND(ABS(O255-C$3)&lt;computations!C$7,V254=0),computations!W$6,0)</f>
        <v>0</v>
      </c>
    </row>
    <row r="256" spans="5:22" x14ac:dyDescent="0.2">
      <c r="E256" s="1">
        <f t="shared" si="6"/>
        <v>47.447999999999553</v>
      </c>
      <c r="F256" s="1">
        <f>IF(E256&lt;alternative_greater!$C$10,NORMDIST(E256,$B$2,SQRT($B$4),0),0)</f>
        <v>0.12420769500910782</v>
      </c>
      <c r="G256" s="1">
        <f>IF(E256&gt;=alternative_greater!$C$10,NORMDIST(E256,$B$2,SQRT($B$4),0),0)</f>
        <v>0</v>
      </c>
      <c r="H256" s="4">
        <f>IF(E256&lt;alternative_greater!$C$10,NORMDIST(E256,$B$3,SQRT($B$4),0),0)</f>
        <v>0.36400045737990266</v>
      </c>
      <c r="I256" s="4">
        <f>IF(E256&gt;=alternative_greater!$C$10,NORMDIST(E256,$B$3,SQRT($B$4),0),0)</f>
        <v>0</v>
      </c>
      <c r="J256" s="4">
        <f>IF(AND(ABS(E256-alternative_greater!C$10)&lt;computations!B$7,J255=0),computations!M$6,0)</f>
        <v>0</v>
      </c>
      <c r="K256" s="4">
        <f>IF(AND(ABS(E256-B$2)&lt;computations!B$7,K255=0),computations!M$6,0)</f>
        <v>0</v>
      </c>
      <c r="L256" s="4">
        <f>IF(AND(ABS(E256-B$3)&lt;computations!B$7,L255=0),computations!M$6,0)</f>
        <v>0</v>
      </c>
      <c r="O256" s="1">
        <f t="shared" si="7"/>
        <v>47.447999999999553</v>
      </c>
      <c r="P256" s="1">
        <f>IF(O256&gt;alternative_less!C$10,NORMDIST(O256,$C$2,SQRT($C$4),0),0)</f>
        <v>0.36400045737990266</v>
      </c>
      <c r="Q256" s="1">
        <f>IF(O256&lt;=alternative_less!C$10,NORMDIST(O256,$C$2,SQRT($C$4),0),0)</f>
        <v>0</v>
      </c>
      <c r="R256" s="4">
        <f>IF(O256&gt;alternative_less!C$10,NORMDIST(O256,$C$3,SQRT($C$4),0),0)</f>
        <v>0.12420769500910782</v>
      </c>
      <c r="S256" s="4">
        <f>IF(O256&lt;=alternative_less!C$10,NORMDIST(O256,$C$3,SQRT($C$4),0),0)</f>
        <v>0</v>
      </c>
      <c r="T256" s="4">
        <f>IF(AND(ABS(O256-alternative_less!C$10)&lt;computations!C$7,T255=0),computations!W$6,0)</f>
        <v>0</v>
      </c>
      <c r="U256" s="4">
        <f>IF(AND(ABS(O256-C$2)&lt;computations!C$7,U255=0),computations!W$6,0)</f>
        <v>0</v>
      </c>
      <c r="V256" s="4">
        <f>IF(AND(ABS(O256-C$3)&lt;computations!C$7,V255=0),computations!W$6,0)</f>
        <v>0</v>
      </c>
    </row>
    <row r="257" spans="5:22" x14ac:dyDescent="0.2">
      <c r="E257" s="1">
        <f t="shared" si="6"/>
        <v>47.463999999999551</v>
      </c>
      <c r="F257" s="1">
        <f>IF(E257&lt;alternative_greater!$C$10,NORMDIST(E257,$B$2,SQRT($B$4),0),0)</f>
        <v>0.12078352867493292</v>
      </c>
      <c r="G257" s="1">
        <f>IF(E257&gt;=alternative_greater!$C$10,NORMDIST(E257,$B$2,SQRT($B$4),0),0)</f>
        <v>0</v>
      </c>
      <c r="H257" s="4">
        <f>IF(E257&lt;alternative_greater!$C$10,NORMDIST(E257,$B$3,SQRT($B$4),0),0)</f>
        <v>0.36782229377067449</v>
      </c>
      <c r="I257" s="4">
        <f>IF(E257&gt;=alternative_greater!$C$10,NORMDIST(E257,$B$3,SQRT($B$4),0),0)</f>
        <v>0</v>
      </c>
      <c r="J257" s="4">
        <f>IF(AND(ABS(E257-alternative_greater!C$10)&lt;computations!B$7,J256=0),computations!M$6,0)</f>
        <v>0</v>
      </c>
      <c r="K257" s="4">
        <f>IF(AND(ABS(E257-B$2)&lt;computations!B$7,K256=0),computations!M$6,0)</f>
        <v>0</v>
      </c>
      <c r="L257" s="4">
        <f>IF(AND(ABS(E257-B$3)&lt;computations!B$7,L256=0),computations!M$6,0)</f>
        <v>0</v>
      </c>
      <c r="O257" s="1">
        <f t="shared" si="7"/>
        <v>47.463999999999551</v>
      </c>
      <c r="P257" s="1">
        <f>IF(O257&gt;alternative_less!C$10,NORMDIST(O257,$C$2,SQRT($C$4),0),0)</f>
        <v>0.36782229377067449</v>
      </c>
      <c r="Q257" s="1">
        <f>IF(O257&lt;=alternative_less!C$10,NORMDIST(O257,$C$2,SQRT($C$4),0),0)</f>
        <v>0</v>
      </c>
      <c r="R257" s="4">
        <f>IF(O257&gt;alternative_less!C$10,NORMDIST(O257,$C$3,SQRT($C$4),0),0)</f>
        <v>0.12078352867493292</v>
      </c>
      <c r="S257" s="4">
        <f>IF(O257&lt;=alternative_less!C$10,NORMDIST(O257,$C$3,SQRT($C$4),0),0)</f>
        <v>0</v>
      </c>
      <c r="T257" s="4">
        <f>IF(AND(ABS(O257-alternative_less!C$10)&lt;computations!C$7,T256=0),computations!W$6,0)</f>
        <v>0</v>
      </c>
      <c r="U257" s="4">
        <f>IF(AND(ABS(O257-C$2)&lt;computations!C$7,U256=0),computations!W$6,0)</f>
        <v>0</v>
      </c>
      <c r="V257" s="4">
        <f>IF(AND(ABS(O257-C$3)&lt;computations!C$7,V256=0),computations!W$6,0)</f>
        <v>0</v>
      </c>
    </row>
    <row r="258" spans="5:22" x14ac:dyDescent="0.2">
      <c r="E258" s="1">
        <f t="shared" si="6"/>
        <v>47.479999999999549</v>
      </c>
      <c r="F258" s="1">
        <f>IF(E258&lt;alternative_greater!$C$10,NORMDIST(E258,$B$2,SQRT($B$4),0),0)</f>
        <v>0.117417683741819</v>
      </c>
      <c r="G258" s="1">
        <f>IF(E258&gt;=alternative_greater!$C$10,NORMDIST(E258,$B$2,SQRT($B$4),0),0)</f>
        <v>0</v>
      </c>
      <c r="H258" s="4">
        <f>IF(E258&lt;alternative_greater!$C$10,NORMDIST(E258,$B$3,SQRT($B$4),0),0)</f>
        <v>0.37157009380781425</v>
      </c>
      <c r="I258" s="4">
        <f>IF(E258&gt;=alternative_greater!$C$10,NORMDIST(E258,$B$3,SQRT($B$4),0),0)</f>
        <v>0</v>
      </c>
      <c r="J258" s="4">
        <f>IF(AND(ABS(E258-alternative_greater!C$10)&lt;computations!B$7,J257=0),computations!M$6,0)</f>
        <v>0</v>
      </c>
      <c r="K258" s="4">
        <f>IF(AND(ABS(E258-B$2)&lt;computations!B$7,K257=0),computations!M$6,0)</f>
        <v>0</v>
      </c>
      <c r="L258" s="4">
        <f>IF(AND(ABS(E258-B$3)&lt;computations!B$7,L257=0),computations!M$6,0)</f>
        <v>0</v>
      </c>
      <c r="O258" s="1">
        <f t="shared" si="7"/>
        <v>47.479999999999549</v>
      </c>
      <c r="P258" s="1">
        <f>IF(O258&gt;alternative_less!C$10,NORMDIST(O258,$C$2,SQRT($C$4),0),0)</f>
        <v>0.37157009380781425</v>
      </c>
      <c r="Q258" s="1">
        <f>IF(O258&lt;=alternative_less!C$10,NORMDIST(O258,$C$2,SQRT($C$4),0),0)</f>
        <v>0</v>
      </c>
      <c r="R258" s="4">
        <f>IF(O258&gt;alternative_less!C$10,NORMDIST(O258,$C$3,SQRT($C$4),0),0)</f>
        <v>0.117417683741819</v>
      </c>
      <c r="S258" s="4">
        <f>IF(O258&lt;=alternative_less!C$10,NORMDIST(O258,$C$3,SQRT($C$4),0),0)</f>
        <v>0</v>
      </c>
      <c r="T258" s="4">
        <f>IF(AND(ABS(O258-alternative_less!C$10)&lt;computations!C$7,T257=0),computations!W$6,0)</f>
        <v>0</v>
      </c>
      <c r="U258" s="4">
        <f>IF(AND(ABS(O258-C$2)&lt;computations!C$7,U257=0),computations!W$6,0)</f>
        <v>0</v>
      </c>
      <c r="V258" s="4">
        <f>IF(AND(ABS(O258-C$3)&lt;computations!C$7,V257=0),computations!W$6,0)</f>
        <v>0</v>
      </c>
    </row>
    <row r="259" spans="5:22" x14ac:dyDescent="0.2">
      <c r="E259" s="1">
        <f t="shared" si="6"/>
        <v>47.495999999999547</v>
      </c>
      <c r="F259" s="1">
        <f>IF(E259&lt;alternative_greater!$C$10,NORMDIST(E259,$B$2,SQRT($B$4),0),0)</f>
        <v>0.11411057382967089</v>
      </c>
      <c r="G259" s="1">
        <f>IF(E259&gt;=alternative_greater!$C$10,NORMDIST(E259,$B$2,SQRT($B$4),0),0)</f>
        <v>0</v>
      </c>
      <c r="H259" s="4">
        <f>IF(E259&lt;alternative_greater!$C$10,NORMDIST(E259,$B$3,SQRT($B$4),0),0)</f>
        <v>0.37524078909918629</v>
      </c>
      <c r="I259" s="4">
        <f>IF(E259&gt;=alternative_greater!$C$10,NORMDIST(E259,$B$3,SQRT($B$4),0),0)</f>
        <v>0</v>
      </c>
      <c r="J259" s="4">
        <f>IF(AND(ABS(E259-alternative_greater!C$10)&lt;computations!B$7,J258=0),computations!M$6,0)</f>
        <v>0.52440310921816968</v>
      </c>
      <c r="K259" s="4">
        <f>IF(AND(ABS(E259-B$2)&lt;computations!B$7,K258=0),computations!M$6,0)</f>
        <v>0</v>
      </c>
      <c r="L259" s="4">
        <f>IF(AND(ABS(E259-B$3)&lt;computations!B$7,L258=0),computations!M$6,0)</f>
        <v>0</v>
      </c>
      <c r="O259" s="1">
        <f t="shared" si="7"/>
        <v>47.495999999999547</v>
      </c>
      <c r="P259" s="1">
        <f>IF(O259&gt;alternative_less!C$10,NORMDIST(O259,$C$2,SQRT($C$4),0),0)</f>
        <v>0.37524078909918629</v>
      </c>
      <c r="Q259" s="1">
        <f>IF(O259&lt;=alternative_less!C$10,NORMDIST(O259,$C$2,SQRT($C$4),0),0)</f>
        <v>0</v>
      </c>
      <c r="R259" s="4">
        <f>IF(O259&gt;alternative_less!C$10,NORMDIST(O259,$C$3,SQRT($C$4),0),0)</f>
        <v>0.11411057382967089</v>
      </c>
      <c r="S259" s="4">
        <f>IF(O259&lt;=alternative_less!C$10,NORMDIST(O259,$C$3,SQRT($C$4),0),0)</f>
        <v>0</v>
      </c>
      <c r="T259" s="4">
        <f>IF(AND(ABS(O259-alternative_less!C$10)&lt;computations!C$7,T258=0),computations!W$6,0)</f>
        <v>0</v>
      </c>
      <c r="U259" s="4">
        <f>IF(AND(ABS(O259-C$2)&lt;computations!C$7,U258=0),computations!W$6,0)</f>
        <v>0</v>
      </c>
      <c r="V259" s="4">
        <f>IF(AND(ABS(O259-C$3)&lt;computations!C$7,V258=0),computations!W$6,0)</f>
        <v>0</v>
      </c>
    </row>
    <row r="260" spans="5:22" x14ac:dyDescent="0.2">
      <c r="E260" s="1">
        <f t="shared" ref="E260:E323" si="8">E259+$B$7</f>
        <v>47.511999999999546</v>
      </c>
      <c r="F260" s="1">
        <f>IF(E260&lt;alternative_greater!$C$10,NORMDIST(E260,$B$2,SQRT($B$4),0),0)</f>
        <v>0</v>
      </c>
      <c r="G260" s="1">
        <f>IF(E260&gt;=alternative_greater!$C$10,NORMDIST(E260,$B$2,SQRT($B$4),0),0)</f>
        <v>0.11086254761242692</v>
      </c>
      <c r="H260" s="4">
        <f>IF(E260&lt;alternative_greater!$C$10,NORMDIST(E260,$B$3,SQRT($B$4),0),0)</f>
        <v>0</v>
      </c>
      <c r="I260" s="4">
        <f>IF(E260&gt;=alternative_greater!$C$10,NORMDIST(E260,$B$3,SQRT($B$4),0),0)</f>
        <v>0.37883135186958855</v>
      </c>
      <c r="J260" s="4">
        <f>IF(AND(ABS(E260-alternative_greater!C$10)&lt;computations!B$7,J259=0),computations!M$6,0)</f>
        <v>0</v>
      </c>
      <c r="K260" s="4">
        <f>IF(AND(ABS(E260-B$2)&lt;computations!B$7,K259=0),computations!M$6,0)</f>
        <v>0</v>
      </c>
      <c r="L260" s="4">
        <f>IF(AND(ABS(E260-B$3)&lt;computations!B$7,L259=0),computations!M$6,0)</f>
        <v>0</v>
      </c>
      <c r="O260" s="1">
        <f t="shared" si="7"/>
        <v>47.511999999999546</v>
      </c>
      <c r="P260" s="1">
        <f>IF(O260&gt;alternative_less!C$10,NORMDIST(O260,$C$2,SQRT($C$4),0),0)</f>
        <v>0.37883135186958855</v>
      </c>
      <c r="Q260" s="1">
        <f>IF(O260&lt;=alternative_less!C$10,NORMDIST(O260,$C$2,SQRT($C$4),0),0)</f>
        <v>0</v>
      </c>
      <c r="R260" s="4">
        <f>IF(O260&gt;alternative_less!C$10,NORMDIST(O260,$C$3,SQRT($C$4),0),0)</f>
        <v>0.11086254761242692</v>
      </c>
      <c r="S260" s="4">
        <f>IF(O260&lt;=alternative_less!C$10,NORMDIST(O260,$C$3,SQRT($C$4),0),0)</f>
        <v>0</v>
      </c>
      <c r="T260" s="4">
        <f>IF(AND(ABS(O260-alternative_less!C$10)&lt;computations!C$7,T259=0),computations!W$6,0)</f>
        <v>0</v>
      </c>
      <c r="U260" s="4">
        <f>IF(AND(ABS(O260-C$2)&lt;computations!C$7,U259=0),computations!W$6,0)</f>
        <v>0</v>
      </c>
      <c r="V260" s="4">
        <f>IF(AND(ABS(O260-C$3)&lt;computations!C$7,V259=0),computations!W$6,0)</f>
        <v>0</v>
      </c>
    </row>
    <row r="261" spans="5:22" x14ac:dyDescent="0.2">
      <c r="E261" s="1">
        <f t="shared" si="8"/>
        <v>47.527999999999544</v>
      </c>
      <c r="F261" s="1">
        <f>IF(E261&lt;alternative_greater!$C$10,NORMDIST(E261,$B$2,SQRT($B$4),0),0)</f>
        <v>0</v>
      </c>
      <c r="G261" s="1">
        <f>IF(E261&gt;=alternative_greater!$C$10,NORMDIST(E261,$B$2,SQRT($B$4),0),0)</f>
        <v>0.10767389022480892</v>
      </c>
      <c r="H261" s="4">
        <f>IF(E261&lt;alternative_greater!$C$10,NORMDIST(E261,$B$3,SQRT($B$4),0),0)</f>
        <v>0</v>
      </c>
      <c r="I261" s="4">
        <f>IF(E261&gt;=alternative_greater!$C$10,NORMDIST(E261,$B$3,SQRT($B$4),0),0)</f>
        <v>0.38233879909997576</v>
      </c>
      <c r="J261" s="4">
        <f>IF(AND(ABS(E261-alternative_greater!C$10)&lt;computations!B$7,J260=0),computations!M$6,0)</f>
        <v>0</v>
      </c>
      <c r="K261" s="4">
        <f>IF(AND(ABS(E261-B$2)&lt;computations!B$7,K260=0),computations!M$6,0)</f>
        <v>0</v>
      </c>
      <c r="L261" s="4">
        <f>IF(AND(ABS(E261-B$3)&lt;computations!B$7,L260=0),computations!M$6,0)</f>
        <v>0</v>
      </c>
      <c r="O261" s="1">
        <f t="shared" ref="O261:O324" si="9">O260+$C$7</f>
        <v>47.527999999999544</v>
      </c>
      <c r="P261" s="1">
        <f>IF(O261&gt;alternative_less!C$10,NORMDIST(O261,$C$2,SQRT($C$4),0),0)</f>
        <v>0.38233879909997576</v>
      </c>
      <c r="Q261" s="1">
        <f>IF(O261&lt;=alternative_less!C$10,NORMDIST(O261,$C$2,SQRT($C$4),0),0)</f>
        <v>0</v>
      </c>
      <c r="R261" s="4">
        <f>IF(O261&gt;alternative_less!C$10,NORMDIST(O261,$C$3,SQRT($C$4),0),0)</f>
        <v>0.10767389022480892</v>
      </c>
      <c r="S261" s="4">
        <f>IF(O261&lt;=alternative_less!C$10,NORMDIST(O261,$C$3,SQRT($C$4),0),0)</f>
        <v>0</v>
      </c>
      <c r="T261" s="4">
        <f>IF(AND(ABS(O261-alternative_less!C$10)&lt;computations!C$7,T260=0),computations!W$6,0)</f>
        <v>0</v>
      </c>
      <c r="U261" s="4">
        <f>IF(AND(ABS(O261-C$2)&lt;computations!C$7,U260=0),computations!W$6,0)</f>
        <v>0</v>
      </c>
      <c r="V261" s="4">
        <f>IF(AND(ABS(O261-C$3)&lt;computations!C$7,V260=0),computations!W$6,0)</f>
        <v>0</v>
      </c>
    </row>
    <row r="262" spans="5:22" x14ac:dyDescent="0.2">
      <c r="E262" s="1">
        <f t="shared" si="8"/>
        <v>47.543999999999542</v>
      </c>
      <c r="F262" s="1">
        <f>IF(E262&lt;alternative_greater!$C$10,NORMDIST(E262,$B$2,SQRT($B$4),0),0)</f>
        <v>0</v>
      </c>
      <c r="G262" s="1">
        <f>IF(E262&gt;=alternative_greater!$C$10,NORMDIST(E262,$B$2,SQRT($B$4),0),0)</f>
        <v>0.1045448247254262</v>
      </c>
      <c r="H262" s="4">
        <f>IF(E262&lt;alternative_greater!$C$10,NORMDIST(E262,$B$3,SQRT($B$4),0),0)</f>
        <v>0</v>
      </c>
      <c r="I262" s="4">
        <f>IF(E262&gt;=alternative_greater!$C$10,NORMDIST(E262,$B$3,SQRT($B$4),0),0)</f>
        <v>0.38576019663786565</v>
      </c>
      <c r="J262" s="4">
        <f>IF(AND(ABS(E262-alternative_greater!C$10)&lt;computations!B$7,J261=0),computations!M$6,0)</f>
        <v>0</v>
      </c>
      <c r="K262" s="4">
        <f>IF(AND(ABS(E262-B$2)&lt;computations!B$7,K261=0),computations!M$6,0)</f>
        <v>0</v>
      </c>
      <c r="L262" s="4">
        <f>IF(AND(ABS(E262-B$3)&lt;computations!B$7,L261=0),computations!M$6,0)</f>
        <v>0</v>
      </c>
      <c r="O262" s="1">
        <f t="shared" si="9"/>
        <v>47.543999999999542</v>
      </c>
      <c r="P262" s="1">
        <f>IF(O262&gt;alternative_less!C$10,NORMDIST(O262,$C$2,SQRT($C$4),0),0)</f>
        <v>0.38576019663786565</v>
      </c>
      <c r="Q262" s="1">
        <f>IF(O262&lt;=alternative_less!C$10,NORMDIST(O262,$C$2,SQRT($C$4),0),0)</f>
        <v>0</v>
      </c>
      <c r="R262" s="4">
        <f>IF(O262&gt;alternative_less!C$10,NORMDIST(O262,$C$3,SQRT($C$4),0),0)</f>
        <v>0.1045448247254262</v>
      </c>
      <c r="S262" s="4">
        <f>IF(O262&lt;=alternative_less!C$10,NORMDIST(O262,$C$3,SQRT($C$4),0),0)</f>
        <v>0</v>
      </c>
      <c r="T262" s="4">
        <f>IF(AND(ABS(O262-alternative_less!C$10)&lt;computations!C$7,T261=0),computations!W$6,0)</f>
        <v>0</v>
      </c>
      <c r="U262" s="4">
        <f>IF(AND(ABS(O262-C$2)&lt;computations!C$7,U261=0),computations!W$6,0)</f>
        <v>0</v>
      </c>
      <c r="V262" s="4">
        <f>IF(AND(ABS(O262-C$3)&lt;computations!C$7,V261=0),computations!W$6,0)</f>
        <v>0</v>
      </c>
    </row>
    <row r="263" spans="5:22" x14ac:dyDescent="0.2">
      <c r="E263" s="1">
        <f t="shared" si="8"/>
        <v>47.55999999999954</v>
      </c>
      <c r="F263" s="1">
        <f>IF(E263&lt;alternative_greater!$C$10,NORMDIST(E263,$B$2,SQRT($B$4),0),0)</f>
        <v>0</v>
      </c>
      <c r="G263" s="1">
        <f>IF(E263&gt;=alternative_greater!$C$10,NORMDIST(E263,$B$2,SQRT($B$4),0),0)</f>
        <v>0.10147551361197313</v>
      </c>
      <c r="H263" s="4">
        <f>IF(E263&lt;alternative_greater!$C$10,NORMDIST(E263,$B$3,SQRT($B$4),0),0)</f>
        <v>0</v>
      </c>
      <c r="I263" s="4">
        <f>IF(E263&gt;=alternative_greater!$C$10,NORMDIST(E263,$B$3,SQRT($B$4),0),0)</f>
        <v>0.38909266327104441</v>
      </c>
      <c r="J263" s="4">
        <f>IF(AND(ABS(E263-alternative_greater!C$10)&lt;computations!B$7,J262=0),computations!M$6,0)</f>
        <v>0</v>
      </c>
      <c r="K263" s="4">
        <f>IF(AND(ABS(E263-B$2)&lt;computations!B$7,K262=0),computations!M$6,0)</f>
        <v>0</v>
      </c>
      <c r="L263" s="4">
        <f>IF(AND(ABS(E263-B$3)&lt;computations!B$7,L262=0),computations!M$6,0)</f>
        <v>0</v>
      </c>
      <c r="O263" s="1">
        <f t="shared" si="9"/>
        <v>47.55999999999954</v>
      </c>
      <c r="P263" s="1">
        <f>IF(O263&gt;alternative_less!C$10,NORMDIST(O263,$C$2,SQRT($C$4),0),0)</f>
        <v>0.38909266327104441</v>
      </c>
      <c r="Q263" s="1">
        <f>IF(O263&lt;=alternative_less!C$10,NORMDIST(O263,$C$2,SQRT($C$4),0),0)</f>
        <v>0</v>
      </c>
      <c r="R263" s="4">
        <f>IF(O263&gt;alternative_less!C$10,NORMDIST(O263,$C$3,SQRT($C$4),0),0)</f>
        <v>0.10147551361197313</v>
      </c>
      <c r="S263" s="4">
        <f>IF(O263&lt;=alternative_less!C$10,NORMDIST(O263,$C$3,SQRT($C$4),0),0)</f>
        <v>0</v>
      </c>
      <c r="T263" s="4">
        <f>IF(AND(ABS(O263-alternative_less!C$10)&lt;computations!C$7,T262=0),computations!W$6,0)</f>
        <v>0</v>
      </c>
      <c r="U263" s="4">
        <f>IF(AND(ABS(O263-C$2)&lt;computations!C$7,U262=0),computations!W$6,0)</f>
        <v>0</v>
      </c>
      <c r="V263" s="4">
        <f>IF(AND(ABS(O263-C$3)&lt;computations!C$7,V262=0),computations!W$6,0)</f>
        <v>0</v>
      </c>
    </row>
    <row r="264" spans="5:22" x14ac:dyDescent="0.2">
      <c r="E264" s="1">
        <f t="shared" si="8"/>
        <v>47.575999999999539</v>
      </c>
      <c r="F264" s="1">
        <f>IF(E264&lt;alternative_greater!$C$10,NORMDIST(E264,$B$2,SQRT($B$4),0),0)</f>
        <v>0</v>
      </c>
      <c r="G264" s="1">
        <f>IF(E264&gt;=alternative_greater!$C$10,NORMDIST(E264,$B$2,SQRT($B$4),0),0)</f>
        <v>9.8466060384270207E-2</v>
      </c>
      <c r="H264" s="4">
        <f>IF(E264&lt;alternative_greater!$C$10,NORMDIST(E264,$B$3,SQRT($B$4),0),0)</f>
        <v>0</v>
      </c>
      <c r="I264" s="4">
        <f>IF(E264&gt;=alternative_greater!$C$10,NORMDIST(E264,$B$3,SQRT($B$4),0),0)</f>
        <v>0.39233337475668917</v>
      </c>
      <c r="J264" s="4">
        <f>IF(AND(ABS(E264-alternative_greater!C$10)&lt;computations!B$7,J263=0),computations!M$6,0)</f>
        <v>0</v>
      </c>
      <c r="K264" s="4">
        <f>IF(AND(ABS(E264-B$2)&lt;computations!B$7,K263=0),computations!M$6,0)</f>
        <v>0</v>
      </c>
      <c r="L264" s="4">
        <f>IF(AND(ABS(E264-B$3)&lt;computations!B$7,L263=0),computations!M$6,0)</f>
        <v>0</v>
      </c>
      <c r="O264" s="1">
        <f t="shared" si="9"/>
        <v>47.575999999999539</v>
      </c>
      <c r="P264" s="1">
        <f>IF(O264&gt;alternative_less!C$10,NORMDIST(O264,$C$2,SQRT($C$4),0),0)</f>
        <v>0.39233337475668917</v>
      </c>
      <c r="Q264" s="1">
        <f>IF(O264&lt;=alternative_less!C$10,NORMDIST(O264,$C$2,SQRT($C$4),0),0)</f>
        <v>0</v>
      </c>
      <c r="R264" s="4">
        <f>IF(O264&gt;alternative_less!C$10,NORMDIST(O264,$C$3,SQRT($C$4),0),0)</f>
        <v>9.8466060384270207E-2</v>
      </c>
      <c r="S264" s="4">
        <f>IF(O264&lt;=alternative_less!C$10,NORMDIST(O264,$C$3,SQRT($C$4),0),0)</f>
        <v>0</v>
      </c>
      <c r="T264" s="4">
        <f>IF(AND(ABS(O264-alternative_less!C$10)&lt;computations!C$7,T263=0),computations!W$6,0)</f>
        <v>0</v>
      </c>
      <c r="U264" s="4">
        <f>IF(AND(ABS(O264-C$2)&lt;computations!C$7,U263=0),computations!W$6,0)</f>
        <v>0</v>
      </c>
      <c r="V264" s="4">
        <f>IF(AND(ABS(O264-C$3)&lt;computations!C$7,V263=0),computations!W$6,0)</f>
        <v>0</v>
      </c>
    </row>
    <row r="265" spans="5:22" x14ac:dyDescent="0.2">
      <c r="E265" s="1">
        <f t="shared" si="8"/>
        <v>47.591999999999537</v>
      </c>
      <c r="F265" s="1">
        <f>IF(E265&lt;alternative_greater!$C$10,NORMDIST(E265,$B$2,SQRT($B$4),0),0)</f>
        <v>0</v>
      </c>
      <c r="G265" s="1">
        <f>IF(E265&gt;=alternative_greater!$C$10,NORMDIST(E265,$B$2,SQRT($B$4),0),0)</f>
        <v>9.5516511150920733E-2</v>
      </c>
      <c r="H265" s="4">
        <f>IF(E265&lt;alternative_greater!$C$10,NORMDIST(E265,$B$3,SQRT($B$4),0),0)</f>
        <v>0</v>
      </c>
      <c r="I265" s="4">
        <f>IF(E265&gt;=alternative_greater!$C$10,NORMDIST(E265,$B$3,SQRT($B$4),0),0)</f>
        <v>0.39547956779805254</v>
      </c>
      <c r="J265" s="4">
        <f>IF(AND(ABS(E265-alternative_greater!C$10)&lt;computations!B$7,J264=0),computations!M$6,0)</f>
        <v>0</v>
      </c>
      <c r="K265" s="4">
        <f>IF(AND(ABS(E265-B$2)&lt;computations!B$7,K264=0),computations!M$6,0)</f>
        <v>0</v>
      </c>
      <c r="L265" s="4">
        <f>IF(AND(ABS(E265-B$3)&lt;computations!B$7,L264=0),computations!M$6,0)</f>
        <v>0</v>
      </c>
      <c r="O265" s="1">
        <f t="shared" si="9"/>
        <v>47.591999999999537</v>
      </c>
      <c r="P265" s="1">
        <f>IF(O265&gt;alternative_less!C$10,NORMDIST(O265,$C$2,SQRT($C$4),0),0)</f>
        <v>0.39547956779805254</v>
      </c>
      <c r="Q265" s="1">
        <f>IF(O265&lt;=alternative_less!C$10,NORMDIST(O265,$C$2,SQRT($C$4),0),0)</f>
        <v>0</v>
      </c>
      <c r="R265" s="4">
        <f>IF(O265&gt;alternative_less!C$10,NORMDIST(O265,$C$3,SQRT($C$4),0),0)</f>
        <v>9.5516511150920733E-2</v>
      </c>
      <c r="S265" s="4">
        <f>IF(O265&lt;=alternative_less!C$10,NORMDIST(O265,$C$3,SQRT($C$4),0),0)</f>
        <v>0</v>
      </c>
      <c r="T265" s="4">
        <f>IF(AND(ABS(O265-alternative_less!C$10)&lt;computations!C$7,T264=0),computations!W$6,0)</f>
        <v>0</v>
      </c>
      <c r="U265" s="4">
        <f>IF(AND(ABS(O265-C$2)&lt;computations!C$7,U264=0),computations!W$6,0)</f>
        <v>0</v>
      </c>
      <c r="V265" s="4">
        <f>IF(AND(ABS(O265-C$3)&lt;computations!C$7,V264=0),computations!W$6,0)</f>
        <v>0</v>
      </c>
    </row>
    <row r="266" spans="5:22" x14ac:dyDescent="0.2">
      <c r="E266" s="1">
        <f t="shared" si="8"/>
        <v>47.607999999999535</v>
      </c>
      <c r="F266" s="1">
        <f>IF(E266&lt;alternative_greater!$C$10,NORMDIST(E266,$B$2,SQRT($B$4),0),0)</f>
        <v>0</v>
      </c>
      <c r="G266" s="1">
        <f>IF(E266&gt;=alternative_greater!$C$10,NORMDIST(E266,$B$2,SQRT($B$4),0),0)</f>
        <v>9.2626856275385847E-2</v>
      </c>
      <c r="H266" s="4">
        <f>IF(E266&lt;alternative_greater!$C$10,NORMDIST(E266,$B$3,SQRT($B$4),0),0)</f>
        <v>0</v>
      </c>
      <c r="I266" s="4">
        <f>IF(E266&gt;=alternative_greater!$C$10,NORMDIST(E266,$B$3,SQRT($B$4),0),0)</f>
        <v>0.39852854396089721</v>
      </c>
      <c r="J266" s="4">
        <f>IF(AND(ABS(E266-alternative_greater!C$10)&lt;computations!B$7,J265=0),computations!M$6,0)</f>
        <v>0</v>
      </c>
      <c r="K266" s="4">
        <f>IF(AND(ABS(E266-B$2)&lt;computations!B$7,K265=0),computations!M$6,0)</f>
        <v>0</v>
      </c>
      <c r="L266" s="4">
        <f>IF(AND(ABS(E266-B$3)&lt;computations!B$7,L265=0),computations!M$6,0)</f>
        <v>0</v>
      </c>
      <c r="O266" s="1">
        <f t="shared" si="9"/>
        <v>47.607999999999535</v>
      </c>
      <c r="P266" s="1">
        <f>IF(O266&gt;alternative_less!C$10,NORMDIST(O266,$C$2,SQRT($C$4),0),0)</f>
        <v>0.39852854396089721</v>
      </c>
      <c r="Q266" s="1">
        <f>IF(O266&lt;=alternative_less!C$10,NORMDIST(O266,$C$2,SQRT($C$4),0),0)</f>
        <v>0</v>
      </c>
      <c r="R266" s="4">
        <f>IF(O266&gt;alternative_less!C$10,NORMDIST(O266,$C$3,SQRT($C$4),0),0)</f>
        <v>9.2626856275385847E-2</v>
      </c>
      <c r="S266" s="4">
        <f>IF(O266&lt;=alternative_less!C$10,NORMDIST(O266,$C$3,SQRT($C$4),0),0)</f>
        <v>0</v>
      </c>
      <c r="T266" s="4">
        <f>IF(AND(ABS(O266-alternative_less!C$10)&lt;computations!C$7,T265=0),computations!W$6,0)</f>
        <v>0</v>
      </c>
      <c r="U266" s="4">
        <f>IF(AND(ABS(O266-C$2)&lt;computations!C$7,U265=0),computations!W$6,0)</f>
        <v>0</v>
      </c>
      <c r="V266" s="4">
        <f>IF(AND(ABS(O266-C$3)&lt;computations!C$7,V265=0),computations!W$6,0)</f>
        <v>0</v>
      </c>
    </row>
    <row r="267" spans="5:22" x14ac:dyDescent="0.2">
      <c r="E267" s="1">
        <f t="shared" si="8"/>
        <v>47.623999999999533</v>
      </c>
      <c r="F267" s="1">
        <f>IF(E267&lt;alternative_greater!$C$10,NORMDIST(E267,$B$2,SQRT($B$4),0),0)</f>
        <v>0</v>
      </c>
      <c r="G267" s="1">
        <f>IF(E267&gt;=alternative_greater!$C$10,NORMDIST(E267,$B$2,SQRT($B$4),0),0)</f>
        <v>8.9797032057321521E-2</v>
      </c>
      <c r="H267" s="4">
        <f>IF(E267&lt;alternative_greater!$C$10,NORMDIST(E267,$B$3,SQRT($B$4),0),0)</f>
        <v>0</v>
      </c>
      <c r="I267" s="4">
        <f>IF(E267&gt;=alternative_greater!$C$10,NORMDIST(E267,$B$3,SQRT($B$4),0),0)</f>
        <v>0.4014776735219317</v>
      </c>
      <c r="J267" s="4">
        <f>IF(AND(ABS(E267-alternative_greater!C$10)&lt;computations!B$7,J266=0),computations!M$6,0)</f>
        <v>0</v>
      </c>
      <c r="K267" s="4">
        <f>IF(AND(ABS(E267-B$2)&lt;computations!B$7,K266=0),computations!M$6,0)</f>
        <v>0</v>
      </c>
      <c r="L267" s="4">
        <f>IF(AND(ABS(E267-B$3)&lt;computations!B$7,L266=0),computations!M$6,0)</f>
        <v>0</v>
      </c>
      <c r="O267" s="1">
        <f t="shared" si="9"/>
        <v>47.623999999999533</v>
      </c>
      <c r="P267" s="1">
        <f>IF(O267&gt;alternative_less!C$10,NORMDIST(O267,$C$2,SQRT($C$4),0),0)</f>
        <v>0.4014776735219317</v>
      </c>
      <c r="Q267" s="1">
        <f>IF(O267&lt;=alternative_less!C$10,NORMDIST(O267,$C$2,SQRT($C$4),0),0)</f>
        <v>0</v>
      </c>
      <c r="R267" s="4">
        <f>IF(O267&gt;alternative_less!C$10,NORMDIST(O267,$C$3,SQRT($C$4),0),0)</f>
        <v>8.9797032057321521E-2</v>
      </c>
      <c r="S267" s="4">
        <f>IF(O267&lt;=alternative_less!C$10,NORMDIST(O267,$C$3,SQRT($C$4),0),0)</f>
        <v>0</v>
      </c>
      <c r="T267" s="4">
        <f>IF(AND(ABS(O267-alternative_less!C$10)&lt;computations!C$7,T266=0),computations!W$6,0)</f>
        <v>0</v>
      </c>
      <c r="U267" s="4">
        <f>IF(AND(ABS(O267-C$2)&lt;computations!C$7,U266=0),computations!W$6,0)</f>
        <v>0</v>
      </c>
      <c r="V267" s="4">
        <f>IF(AND(ABS(O267-C$3)&lt;computations!C$7,V266=0),computations!W$6,0)</f>
        <v>0</v>
      </c>
    </row>
    <row r="268" spans="5:22" x14ac:dyDescent="0.2">
      <c r="E268" s="1">
        <f t="shared" si="8"/>
        <v>47.639999999999532</v>
      </c>
      <c r="F268" s="1">
        <f>IF(E268&lt;alternative_greater!$C$10,NORMDIST(E268,$B$2,SQRT($B$4),0),0)</f>
        <v>0</v>
      </c>
      <c r="G268" s="1">
        <f>IF(E268&gt;=alternative_greater!$C$10,NORMDIST(E268,$B$2,SQRT($B$4),0),0)</f>
        <v>8.7026922445069654E-2</v>
      </c>
      <c r="H268" s="4">
        <f>IF(E268&lt;alternative_greater!$C$10,NORMDIST(E268,$B$3,SQRT($B$4),0),0)</f>
        <v>0</v>
      </c>
      <c r="I268" s="4">
        <f>IF(E268&gt;=alternative_greater!$C$10,NORMDIST(E268,$B$3,SQRT($B$4),0),0)</f>
        <v>0.40432439924158342</v>
      </c>
      <c r="J268" s="4">
        <f>IF(AND(ABS(E268-alternative_greater!C$10)&lt;computations!B$7,J267=0),computations!M$6,0)</f>
        <v>0</v>
      </c>
      <c r="K268" s="4">
        <f>IF(AND(ABS(E268-B$2)&lt;computations!B$7,K267=0),computations!M$6,0)</f>
        <v>0</v>
      </c>
      <c r="L268" s="4">
        <f>IF(AND(ABS(E268-B$3)&lt;computations!B$7,L267=0),computations!M$6,0)</f>
        <v>0</v>
      </c>
      <c r="O268" s="1">
        <f t="shared" si="9"/>
        <v>47.639999999999532</v>
      </c>
      <c r="P268" s="1">
        <f>IF(O268&gt;alternative_less!C$10,NORMDIST(O268,$C$2,SQRT($C$4),0),0)</f>
        <v>0.40432439924158342</v>
      </c>
      <c r="Q268" s="1">
        <f>IF(O268&lt;=alternative_less!C$10,NORMDIST(O268,$C$2,SQRT($C$4),0),0)</f>
        <v>0</v>
      </c>
      <c r="R268" s="4">
        <f>IF(O268&gt;alternative_less!C$10,NORMDIST(O268,$C$3,SQRT($C$4),0),0)</f>
        <v>8.7026922445069654E-2</v>
      </c>
      <c r="S268" s="4">
        <f>IF(O268&lt;=alternative_less!C$10,NORMDIST(O268,$C$3,SQRT($C$4),0),0)</f>
        <v>0</v>
      </c>
      <c r="T268" s="4">
        <f>IF(AND(ABS(O268-alternative_less!C$10)&lt;computations!C$7,T267=0),computations!W$6,0)</f>
        <v>0</v>
      </c>
      <c r="U268" s="4">
        <f>IF(AND(ABS(O268-C$2)&lt;computations!C$7,U267=0),computations!W$6,0)</f>
        <v>0</v>
      </c>
      <c r="V268" s="4">
        <f>IF(AND(ABS(O268-C$3)&lt;computations!C$7,V267=0),computations!W$6,0)</f>
        <v>0</v>
      </c>
    </row>
    <row r="269" spans="5:22" x14ac:dyDescent="0.2">
      <c r="E269" s="1">
        <f t="shared" si="8"/>
        <v>47.65599999999953</v>
      </c>
      <c r="F269" s="1">
        <f>IF(E269&lt;alternative_greater!$C$10,NORMDIST(E269,$B$2,SQRT($B$4),0),0)</f>
        <v>0</v>
      </c>
      <c r="G269" s="1">
        <f>IF(E269&gt;=alternative_greater!$C$10,NORMDIST(E269,$B$2,SQRT($B$4),0),0)</f>
        <v>8.4316360775253729E-2</v>
      </c>
      <c r="H269" s="4">
        <f>IF(E269&lt;alternative_greater!$C$10,NORMDIST(E269,$B$3,SQRT($B$4),0),0)</f>
        <v>0</v>
      </c>
      <c r="I269" s="4">
        <f>IF(E269&gt;=alternative_greater!$C$10,NORMDIST(E269,$B$3,SQRT($B$4),0),0)</f>
        <v>0.40706624005354758</v>
      </c>
      <c r="J269" s="4">
        <f>IF(AND(ABS(E269-alternative_greater!C$10)&lt;computations!B$7,J268=0),computations!M$6,0)</f>
        <v>0</v>
      </c>
      <c r="K269" s="4">
        <f>IF(AND(ABS(E269-B$2)&lt;computations!B$7,K268=0),computations!M$6,0)</f>
        <v>0</v>
      </c>
      <c r="L269" s="4">
        <f>IF(AND(ABS(E269-B$3)&lt;computations!B$7,L268=0),computations!M$6,0)</f>
        <v>0</v>
      </c>
      <c r="O269" s="1">
        <f t="shared" si="9"/>
        <v>47.65599999999953</v>
      </c>
      <c r="P269" s="1">
        <f>IF(O269&gt;alternative_less!C$10,NORMDIST(O269,$C$2,SQRT($C$4),0),0)</f>
        <v>0.40706624005354758</v>
      </c>
      <c r="Q269" s="1">
        <f>IF(O269&lt;=alternative_less!C$10,NORMDIST(O269,$C$2,SQRT($C$4),0),0)</f>
        <v>0</v>
      </c>
      <c r="R269" s="4">
        <f>IF(O269&gt;alternative_less!C$10,NORMDIST(O269,$C$3,SQRT($C$4),0),0)</f>
        <v>8.4316360775253729E-2</v>
      </c>
      <c r="S269" s="4">
        <f>IF(O269&lt;=alternative_less!C$10,NORMDIST(O269,$C$3,SQRT($C$4),0),0)</f>
        <v>0</v>
      </c>
      <c r="T269" s="4">
        <f>IF(AND(ABS(O269-alternative_less!C$10)&lt;computations!C$7,T268=0),computations!W$6,0)</f>
        <v>0</v>
      </c>
      <c r="U269" s="4">
        <f>IF(AND(ABS(O269-C$2)&lt;computations!C$7,U268=0),computations!W$6,0)</f>
        <v>0</v>
      </c>
      <c r="V269" s="4">
        <f>IF(AND(ABS(O269-C$3)&lt;computations!C$7,V268=0),computations!W$6,0)</f>
        <v>0</v>
      </c>
    </row>
    <row r="270" spans="5:22" x14ac:dyDescent="0.2">
      <c r="E270" s="1">
        <f t="shared" si="8"/>
        <v>47.671999999999528</v>
      </c>
      <c r="F270" s="1">
        <f>IF(E270&lt;alternative_greater!$C$10,NORMDIST(E270,$B$2,SQRT($B$4),0),0)</f>
        <v>0</v>
      </c>
      <c r="G270" s="1">
        <f>IF(E270&gt;=alternative_greater!$C$10,NORMDIST(E270,$B$2,SQRT($B$4),0),0)</f>
        <v>8.1665131535494845E-2</v>
      </c>
      <c r="H270" s="4">
        <f>IF(E270&lt;alternative_greater!$C$10,NORMDIST(E270,$B$3,SQRT($B$4),0),0)</f>
        <v>0</v>
      </c>
      <c r="I270" s="4">
        <f>IF(E270&gt;=alternative_greater!$C$10,NORMDIST(E270,$B$3,SQRT($B$4),0),0)</f>
        <v>0.40970079466367071</v>
      </c>
      <c r="J270" s="4">
        <f>IF(AND(ABS(E270-alternative_greater!C$10)&lt;computations!B$7,J269=0),computations!M$6,0)</f>
        <v>0</v>
      </c>
      <c r="K270" s="4">
        <f>IF(AND(ABS(E270-B$2)&lt;computations!B$7,K269=0),computations!M$6,0)</f>
        <v>0</v>
      </c>
      <c r="L270" s="4">
        <f>IF(AND(ABS(E270-B$3)&lt;computations!B$7,L269=0),computations!M$6,0)</f>
        <v>0</v>
      </c>
      <c r="O270" s="1">
        <f t="shared" si="9"/>
        <v>47.671999999999528</v>
      </c>
      <c r="P270" s="1">
        <f>IF(O270&gt;alternative_less!C$10,NORMDIST(O270,$C$2,SQRT($C$4),0),0)</f>
        <v>0.40970079466367071</v>
      </c>
      <c r="Q270" s="1">
        <f>IF(O270&lt;=alternative_less!C$10,NORMDIST(O270,$C$2,SQRT($C$4),0),0)</f>
        <v>0</v>
      </c>
      <c r="R270" s="4">
        <f>IF(O270&gt;alternative_less!C$10,NORMDIST(O270,$C$3,SQRT($C$4),0),0)</f>
        <v>8.1665131535494845E-2</v>
      </c>
      <c r="S270" s="4">
        <f>IF(O270&lt;=alternative_less!C$10,NORMDIST(O270,$C$3,SQRT($C$4),0),0)</f>
        <v>0</v>
      </c>
      <c r="T270" s="4">
        <f>IF(AND(ABS(O270-alternative_less!C$10)&lt;computations!C$7,T269=0),computations!W$6,0)</f>
        <v>0</v>
      </c>
      <c r="U270" s="4">
        <f>IF(AND(ABS(O270-C$2)&lt;computations!C$7,U269=0),computations!W$6,0)</f>
        <v>0</v>
      </c>
      <c r="V270" s="4">
        <f>IF(AND(ABS(O270-C$3)&lt;computations!C$7,V269=0),computations!W$6,0)</f>
        <v>0</v>
      </c>
    </row>
    <row r="271" spans="5:22" x14ac:dyDescent="0.2">
      <c r="E271" s="1">
        <f t="shared" si="8"/>
        <v>47.687999999999526</v>
      </c>
      <c r="F271" s="1">
        <f>IF(E271&lt;alternative_greater!$C$10,NORMDIST(E271,$B$2,SQRT($B$4),0),0)</f>
        <v>0</v>
      </c>
      <c r="G271" s="1">
        <f>IF(E271&gt;=alternative_greater!$C$10,NORMDIST(E271,$B$2,SQRT($B$4),0),0)</f>
        <v>7.9072972146337475E-2</v>
      </c>
      <c r="H271" s="4">
        <f>IF(E271&lt;alternative_greater!$C$10,NORMDIST(E271,$B$3,SQRT($B$4),0),0)</f>
        <v>0</v>
      </c>
      <c r="I271" s="4">
        <f>IF(E271&gt;=alternative_greater!$C$10,NORMDIST(E271,$B$3,SQRT($B$4),0),0)</f>
        <v>0.41222574505087517</v>
      </c>
      <c r="J271" s="4">
        <f>IF(AND(ABS(E271-alternative_greater!C$10)&lt;computations!B$7,J270=0),computations!M$6,0)</f>
        <v>0</v>
      </c>
      <c r="K271" s="4">
        <f>IF(AND(ABS(E271-B$2)&lt;computations!B$7,K270=0),computations!M$6,0)</f>
        <v>0</v>
      </c>
      <c r="L271" s="4">
        <f>IF(AND(ABS(E271-B$3)&lt;computations!B$7,L270=0),computations!M$6,0)</f>
        <v>0</v>
      </c>
      <c r="O271" s="1">
        <f t="shared" si="9"/>
        <v>47.687999999999526</v>
      </c>
      <c r="P271" s="1">
        <f>IF(O271&gt;alternative_less!C$10,NORMDIST(O271,$C$2,SQRT($C$4),0),0)</f>
        <v>0.41222574505087517</v>
      </c>
      <c r="Q271" s="1">
        <f>IF(O271&lt;=alternative_less!C$10,NORMDIST(O271,$C$2,SQRT($C$4),0),0)</f>
        <v>0</v>
      </c>
      <c r="R271" s="4">
        <f>IF(O271&gt;alternative_less!C$10,NORMDIST(O271,$C$3,SQRT($C$4),0),0)</f>
        <v>7.9072972146337475E-2</v>
      </c>
      <c r="S271" s="4">
        <f>IF(O271&lt;=alternative_less!C$10,NORMDIST(O271,$C$3,SQRT($C$4),0),0)</f>
        <v>0</v>
      </c>
      <c r="T271" s="4">
        <f>IF(AND(ABS(O271-alternative_less!C$10)&lt;computations!C$7,T270=0),computations!W$6,0)</f>
        <v>0</v>
      </c>
      <c r="U271" s="4">
        <f>IF(AND(ABS(O271-C$2)&lt;computations!C$7,U270=0),computations!W$6,0)</f>
        <v>0</v>
      </c>
      <c r="V271" s="4">
        <f>IF(AND(ABS(O271-C$3)&lt;computations!C$7,V270=0),computations!W$6,0)</f>
        <v>0</v>
      </c>
    </row>
    <row r="272" spans="5:22" x14ac:dyDescent="0.2">
      <c r="E272" s="1">
        <f t="shared" si="8"/>
        <v>47.703999999999525</v>
      </c>
      <c r="F272" s="1">
        <f>IF(E272&lt;alternative_greater!$C$10,NORMDIST(E272,$B$2,SQRT($B$4),0),0)</f>
        <v>0</v>
      </c>
      <c r="G272" s="1">
        <f>IF(E272&gt;=alternative_greater!$C$10,NORMDIST(E272,$B$2,SQRT($B$4),0),0)</f>
        <v>7.6539574758554538E-2</v>
      </c>
      <c r="H272" s="4">
        <f>IF(E272&lt;alternative_greater!$C$10,NORMDIST(E272,$B$3,SQRT($B$4),0),0)</f>
        <v>0</v>
      </c>
      <c r="I272" s="4">
        <f>IF(E272&gt;=alternative_greater!$C$10,NORMDIST(E272,$B$3,SQRT($B$4),0),0)</f>
        <v>0.41463885986298304</v>
      </c>
      <c r="J272" s="4">
        <f>IF(AND(ABS(E272-alternative_greater!C$10)&lt;computations!B$7,J271=0),computations!M$6,0)</f>
        <v>0</v>
      </c>
      <c r="K272" s="4">
        <f>IF(AND(ABS(E272-B$2)&lt;computations!B$7,K271=0),computations!M$6,0)</f>
        <v>0</v>
      </c>
      <c r="L272" s="4">
        <f>IF(AND(ABS(E272-B$3)&lt;computations!B$7,L271=0),computations!M$6,0)</f>
        <v>0</v>
      </c>
      <c r="O272" s="1">
        <f t="shared" si="9"/>
        <v>47.703999999999525</v>
      </c>
      <c r="P272" s="1">
        <f>IF(O272&gt;alternative_less!C$10,NORMDIST(O272,$C$2,SQRT($C$4),0),0)</f>
        <v>0.41463885986298304</v>
      </c>
      <c r="Q272" s="1">
        <f>IF(O272&lt;=alternative_less!C$10,NORMDIST(O272,$C$2,SQRT($C$4),0),0)</f>
        <v>0</v>
      </c>
      <c r="R272" s="4">
        <f>IF(O272&gt;alternative_less!C$10,NORMDIST(O272,$C$3,SQRT($C$4),0),0)</f>
        <v>7.6539574758554538E-2</v>
      </c>
      <c r="S272" s="4">
        <f>IF(O272&lt;=alternative_less!C$10,NORMDIST(O272,$C$3,SQRT($C$4),0),0)</f>
        <v>0</v>
      </c>
      <c r="T272" s="4">
        <f>IF(AND(ABS(O272-alternative_less!C$10)&lt;computations!C$7,T271=0),computations!W$6,0)</f>
        <v>0</v>
      </c>
      <c r="U272" s="4">
        <f>IF(AND(ABS(O272-C$2)&lt;computations!C$7,U271=0),computations!W$6,0)</f>
        <v>0</v>
      </c>
      <c r="V272" s="4">
        <f>IF(AND(ABS(O272-C$3)&lt;computations!C$7,V271=0),computations!W$6,0)</f>
        <v>0</v>
      </c>
    </row>
    <row r="273" spans="5:22" x14ac:dyDescent="0.2">
      <c r="E273" s="1">
        <f t="shared" si="8"/>
        <v>47.719999999999523</v>
      </c>
      <c r="F273" s="1">
        <f>IF(E273&lt;alternative_greater!$C$10,NORMDIST(E273,$B$2,SQRT($B$4),0),0)</f>
        <v>0</v>
      </c>
      <c r="G273" s="1">
        <f>IF(E273&gt;=alternative_greater!$C$10,NORMDIST(E273,$B$2,SQRT($B$4),0),0)</f>
        <v>7.4064588062089196E-2</v>
      </c>
      <c r="H273" s="4">
        <f>IF(E273&lt;alternative_greater!$C$10,NORMDIST(E273,$B$3,SQRT($B$4),0),0)</f>
        <v>0</v>
      </c>
      <c r="I273" s="4">
        <f>IF(E273&gt;=alternative_greater!$C$10,NORMDIST(E273,$B$3,SQRT($B$4),0),0)</f>
        <v>0.41693799770048667</v>
      </c>
      <c r="J273" s="4">
        <f>IF(AND(ABS(E273-alternative_greater!C$10)&lt;computations!B$7,J272=0),computations!M$6,0)</f>
        <v>0</v>
      </c>
      <c r="K273" s="4">
        <f>IF(AND(ABS(E273-B$2)&lt;computations!B$7,K272=0),computations!M$6,0)</f>
        <v>0</v>
      </c>
      <c r="L273" s="4">
        <f>IF(AND(ABS(E273-B$3)&lt;computations!B$7,L272=0),computations!M$6,0)</f>
        <v>0</v>
      </c>
      <c r="O273" s="1">
        <f t="shared" si="9"/>
        <v>47.719999999999523</v>
      </c>
      <c r="P273" s="1">
        <f>IF(O273&gt;alternative_less!C$10,NORMDIST(O273,$C$2,SQRT($C$4),0),0)</f>
        <v>0.41693799770048667</v>
      </c>
      <c r="Q273" s="1">
        <f>IF(O273&lt;=alternative_less!C$10,NORMDIST(O273,$C$2,SQRT($C$4),0),0)</f>
        <v>0</v>
      </c>
      <c r="R273" s="4">
        <f>IF(O273&gt;alternative_less!C$10,NORMDIST(O273,$C$3,SQRT($C$4),0),0)</f>
        <v>7.4064588062089196E-2</v>
      </c>
      <c r="S273" s="4">
        <f>IF(O273&lt;=alternative_less!C$10,NORMDIST(O273,$C$3,SQRT($C$4),0),0)</f>
        <v>0</v>
      </c>
      <c r="T273" s="4">
        <f>IF(AND(ABS(O273-alternative_less!C$10)&lt;computations!C$7,T272=0),computations!W$6,0)</f>
        <v>0</v>
      </c>
      <c r="U273" s="4">
        <f>IF(AND(ABS(O273-C$2)&lt;computations!C$7,U272=0),computations!W$6,0)</f>
        <v>0</v>
      </c>
      <c r="V273" s="4">
        <f>IF(AND(ABS(O273-C$3)&lt;computations!C$7,V272=0),computations!W$6,0)</f>
        <v>0</v>
      </c>
    </row>
    <row r="274" spans="5:22" x14ac:dyDescent="0.2">
      <c r="E274" s="1">
        <f t="shared" si="8"/>
        <v>47.735999999999521</v>
      </c>
      <c r="F274" s="1">
        <f>IF(E274&lt;alternative_greater!$C$10,NORMDIST(E274,$B$2,SQRT($B$4),0),0)</f>
        <v>0</v>
      </c>
      <c r="G274" s="1">
        <f>IF(E274&gt;=alternative_greater!$C$10,NORMDIST(E274,$B$2,SQRT($B$4),0),0)</f>
        <v>7.1647619102984117E-2</v>
      </c>
      <c r="H274" s="4">
        <f>IF(E274&lt;alternative_greater!$C$10,NORMDIST(E274,$B$3,SQRT($B$4),0),0)</f>
        <v>0</v>
      </c>
      <c r="I274" s="4">
        <f>IF(E274&gt;=alternative_greater!$C$10,NORMDIST(E274,$B$3,SQRT($B$4),0),0)</f>
        <v>0.41912111028150195</v>
      </c>
      <c r="J274" s="4">
        <f>IF(AND(ABS(E274-alternative_greater!C$10)&lt;computations!B$7,J273=0),computations!M$6,0)</f>
        <v>0</v>
      </c>
      <c r="K274" s="4">
        <f>IF(AND(ABS(E274-B$2)&lt;computations!B$7,K273=0),computations!M$6,0)</f>
        <v>0</v>
      </c>
      <c r="L274" s="4">
        <f>IF(AND(ABS(E274-B$3)&lt;computations!B$7,L273=0),computations!M$6,0)</f>
        <v>0</v>
      </c>
      <c r="O274" s="1">
        <f t="shared" si="9"/>
        <v>47.735999999999521</v>
      </c>
      <c r="P274" s="1">
        <f>IF(O274&gt;alternative_less!C$10,NORMDIST(O274,$C$2,SQRT($C$4),0),0)</f>
        <v>0.41912111028150195</v>
      </c>
      <c r="Q274" s="1">
        <f>IF(O274&lt;=alternative_less!C$10,NORMDIST(O274,$C$2,SQRT($C$4),0),0)</f>
        <v>0</v>
      </c>
      <c r="R274" s="4">
        <f>IF(O274&gt;alternative_less!C$10,NORMDIST(O274,$C$3,SQRT($C$4),0),0)</f>
        <v>7.1647619102984117E-2</v>
      </c>
      <c r="S274" s="4">
        <f>IF(O274&lt;=alternative_less!C$10,NORMDIST(O274,$C$3,SQRT($C$4),0),0)</f>
        <v>0</v>
      </c>
      <c r="T274" s="4">
        <f>IF(AND(ABS(O274-alternative_less!C$10)&lt;computations!C$7,T273=0),computations!W$6,0)</f>
        <v>0</v>
      </c>
      <c r="U274" s="4">
        <f>IF(AND(ABS(O274-C$2)&lt;computations!C$7,U273=0),computations!W$6,0)</f>
        <v>0</v>
      </c>
      <c r="V274" s="4">
        <f>IF(AND(ABS(O274-C$3)&lt;computations!C$7,V273=0),computations!W$6,0)</f>
        <v>0</v>
      </c>
    </row>
    <row r="275" spans="5:22" x14ac:dyDescent="0.2">
      <c r="E275" s="1">
        <f t="shared" si="8"/>
        <v>47.751999999999519</v>
      </c>
      <c r="F275" s="1">
        <f>IF(E275&lt;alternative_greater!$C$10,NORMDIST(E275,$B$2,SQRT($B$4),0),0)</f>
        <v>0</v>
      </c>
      <c r="G275" s="1">
        <f>IF(E275&gt;=alternative_greater!$C$10,NORMDIST(E275,$B$2,SQRT($B$4),0),0)</f>
        <v>6.9288235104748033E-2</v>
      </c>
      <c r="H275" s="4">
        <f>IF(E275&lt;alternative_greater!$C$10,NORMDIST(E275,$B$3,SQRT($B$4),0),0)</f>
        <v>0</v>
      </c>
      <c r="I275" s="4">
        <f>IF(E275&gt;=alternative_greater!$C$10,NORMDIST(E275,$B$3,SQRT($B$4),0),0)</f>
        <v>0.42118624548136374</v>
      </c>
      <c r="J275" s="4">
        <f>IF(AND(ABS(E275-alternative_greater!C$10)&lt;computations!B$7,J274=0),computations!M$6,0)</f>
        <v>0</v>
      </c>
      <c r="K275" s="4">
        <f>IF(AND(ABS(E275-B$2)&lt;computations!B$7,K274=0),computations!M$6,0)</f>
        <v>0</v>
      </c>
      <c r="L275" s="4">
        <f>IF(AND(ABS(E275-B$3)&lt;computations!B$7,L274=0),computations!M$6,0)</f>
        <v>0</v>
      </c>
      <c r="O275" s="1">
        <f t="shared" si="9"/>
        <v>47.751999999999519</v>
      </c>
      <c r="P275" s="1">
        <f>IF(O275&gt;alternative_less!C$10,NORMDIST(O275,$C$2,SQRT($C$4),0),0)</f>
        <v>0.42118624548136374</v>
      </c>
      <c r="Q275" s="1">
        <f>IF(O275&lt;=alternative_less!C$10,NORMDIST(O275,$C$2,SQRT($C$4),0),0)</f>
        <v>0</v>
      </c>
      <c r="R275" s="4">
        <f>IF(O275&gt;alternative_less!C$10,NORMDIST(O275,$C$3,SQRT($C$4),0),0)</f>
        <v>6.9288235104748033E-2</v>
      </c>
      <c r="S275" s="4">
        <f>IF(O275&lt;=alternative_less!C$10,NORMDIST(O275,$C$3,SQRT($C$4),0),0)</f>
        <v>0</v>
      </c>
      <c r="T275" s="4">
        <f>IF(AND(ABS(O275-alternative_less!C$10)&lt;computations!C$7,T274=0),computations!W$6,0)</f>
        <v>0</v>
      </c>
      <c r="U275" s="4">
        <f>IF(AND(ABS(O275-C$2)&lt;computations!C$7,U274=0),computations!W$6,0)</f>
        <v>0</v>
      </c>
      <c r="V275" s="4">
        <f>IF(AND(ABS(O275-C$3)&lt;computations!C$7,V274=0),computations!W$6,0)</f>
        <v>0</v>
      </c>
    </row>
    <row r="276" spans="5:22" x14ac:dyDescent="0.2">
      <c r="E276" s="1">
        <f t="shared" si="8"/>
        <v>47.767999999999518</v>
      </c>
      <c r="F276" s="1">
        <f>IF(E276&lt;alternative_greater!$C$10,NORMDIST(E276,$B$2,SQRT($B$4),0),0)</f>
        <v>0</v>
      </c>
      <c r="G276" s="1">
        <f>IF(E276&gt;=alternative_greater!$C$10,NORMDIST(E276,$B$2,SQRT($B$4),0),0)</f>
        <v>6.6985965290715016E-2</v>
      </c>
      <c r="H276" s="4">
        <f>IF(E276&lt;alternative_greater!$C$10,NORMDIST(E276,$B$3,SQRT($B$4),0),0)</f>
        <v>0</v>
      </c>
      <c r="I276" s="4">
        <f>IF(E276&gt;=alternative_greater!$C$10,NORMDIST(E276,$B$3,SQRT($B$4),0),0)</f>
        <v>0.42313155024054971</v>
      </c>
      <c r="J276" s="4">
        <f>IF(AND(ABS(E276-alternative_greater!C$10)&lt;computations!B$7,J275=0),computations!M$6,0)</f>
        <v>0</v>
      </c>
      <c r="K276" s="4">
        <f>IF(AND(ABS(E276-B$2)&lt;computations!B$7,K275=0),computations!M$6,0)</f>
        <v>0</v>
      </c>
      <c r="L276" s="4">
        <f>IF(AND(ABS(E276-B$3)&lt;computations!B$7,L275=0),computations!M$6,0)</f>
        <v>0</v>
      </c>
      <c r="O276" s="1">
        <f t="shared" si="9"/>
        <v>47.767999999999518</v>
      </c>
      <c r="P276" s="1">
        <f>IF(O276&gt;alternative_less!C$10,NORMDIST(O276,$C$2,SQRT($C$4),0),0)</f>
        <v>0.42313155024054971</v>
      </c>
      <c r="Q276" s="1">
        <f>IF(O276&lt;=alternative_less!C$10,NORMDIST(O276,$C$2,SQRT($C$4),0),0)</f>
        <v>0</v>
      </c>
      <c r="R276" s="4">
        <f>IF(O276&gt;alternative_less!C$10,NORMDIST(O276,$C$3,SQRT($C$4),0),0)</f>
        <v>6.6985965290715016E-2</v>
      </c>
      <c r="S276" s="4">
        <f>IF(O276&lt;=alternative_less!C$10,NORMDIST(O276,$C$3,SQRT($C$4),0),0)</f>
        <v>0</v>
      </c>
      <c r="T276" s="4">
        <f>IF(AND(ABS(O276-alternative_less!C$10)&lt;computations!C$7,T275=0),computations!W$6,0)</f>
        <v>0</v>
      </c>
      <c r="U276" s="4">
        <f>IF(AND(ABS(O276-C$2)&lt;computations!C$7,U275=0),computations!W$6,0)</f>
        <v>0</v>
      </c>
      <c r="V276" s="4">
        <f>IF(AND(ABS(O276-C$3)&lt;computations!C$7,V275=0),computations!W$6,0)</f>
        <v>0</v>
      </c>
    </row>
    <row r="277" spans="5:22" x14ac:dyDescent="0.2">
      <c r="E277" s="1">
        <f t="shared" si="8"/>
        <v>47.783999999999516</v>
      </c>
      <c r="F277" s="1">
        <f>IF(E277&lt;alternative_greater!$C$10,NORMDIST(E277,$B$2,SQRT($B$4),0),0)</f>
        <v>0</v>
      </c>
      <c r="G277" s="1">
        <f>IF(E277&gt;=alternative_greater!$C$10,NORMDIST(E277,$B$2,SQRT($B$4),0),0)</f>
        <v>6.4740302704061281E-2</v>
      </c>
      <c r="H277" s="4">
        <f>IF(E277&lt;alternative_greater!$C$10,NORMDIST(E277,$B$3,SQRT($B$4),0),0)</f>
        <v>0</v>
      </c>
      <c r="I277" s="4">
        <f>IF(E277&gt;=alternative_greater!$C$10,NORMDIST(E277,$B$3,SQRT($B$4),0),0)</f>
        <v>0.42495527333487182</v>
      </c>
      <c r="J277" s="4">
        <f>IF(AND(ABS(E277-alternative_greater!C$10)&lt;computations!B$7,J276=0),computations!M$6,0)</f>
        <v>0</v>
      </c>
      <c r="K277" s="4">
        <f>IF(AND(ABS(E277-B$2)&lt;computations!B$7,K276=0),computations!M$6,0)</f>
        <v>0</v>
      </c>
      <c r="L277" s="4">
        <f>IF(AND(ABS(E277-B$3)&lt;computations!B$7,L276=0),computations!M$6,0)</f>
        <v>0</v>
      </c>
      <c r="O277" s="1">
        <f t="shared" si="9"/>
        <v>47.783999999999516</v>
      </c>
      <c r="P277" s="1">
        <f>IF(O277&gt;alternative_less!C$10,NORMDIST(O277,$C$2,SQRT($C$4),0),0)</f>
        <v>0.42495527333487182</v>
      </c>
      <c r="Q277" s="1">
        <f>IF(O277&lt;=alternative_less!C$10,NORMDIST(O277,$C$2,SQRT($C$4),0),0)</f>
        <v>0</v>
      </c>
      <c r="R277" s="4">
        <f>IF(O277&gt;alternative_less!C$10,NORMDIST(O277,$C$3,SQRT($C$4),0),0)</f>
        <v>6.4740302704061281E-2</v>
      </c>
      <c r="S277" s="4">
        <f>IF(O277&lt;=alternative_less!C$10,NORMDIST(O277,$C$3,SQRT($C$4),0),0)</f>
        <v>0</v>
      </c>
      <c r="T277" s="4">
        <f>IF(AND(ABS(O277-alternative_less!C$10)&lt;computations!C$7,T276=0),computations!W$6,0)</f>
        <v>0</v>
      </c>
      <c r="U277" s="4">
        <f>IF(AND(ABS(O277-C$2)&lt;computations!C$7,U276=0),computations!W$6,0)</f>
        <v>0</v>
      </c>
      <c r="V277" s="4">
        <f>IF(AND(ABS(O277-C$3)&lt;computations!C$7,V276=0),computations!W$6,0)</f>
        <v>0</v>
      </c>
    </row>
    <row r="278" spans="5:22" x14ac:dyDescent="0.2">
      <c r="E278" s="1">
        <f t="shared" si="8"/>
        <v>47.799999999999514</v>
      </c>
      <c r="F278" s="1">
        <f>IF(E278&lt;alternative_greater!$C$10,NORMDIST(E278,$B$2,SQRT($B$4),0),0)</f>
        <v>0</v>
      </c>
      <c r="G278" s="1">
        <f>IF(E278&gt;=alternative_greater!$C$10,NORMDIST(E278,$B$2,SQRT($B$4),0),0)</f>
        <v>6.2550706022258373E-2</v>
      </c>
      <c r="H278" s="4">
        <f>IF(E278&lt;alternative_greater!$C$10,NORMDIST(E278,$B$3,SQRT($B$4),0),0)</f>
        <v>0</v>
      </c>
      <c r="I278" s="4">
        <f>IF(E278&gt;=alternative_greater!$C$10,NORMDIST(E278,$B$3,SQRT($B$4),0),0)</f>
        <v>0.42665576800214139</v>
      </c>
      <c r="J278" s="4">
        <f>IF(AND(ABS(E278-alternative_greater!C$10)&lt;computations!B$7,J277=0),computations!M$6,0)</f>
        <v>0</v>
      </c>
      <c r="K278" s="4">
        <f>IF(AND(ABS(E278-B$2)&lt;computations!B$7,K277=0),computations!M$6,0)</f>
        <v>0</v>
      </c>
      <c r="L278" s="4">
        <f>IF(AND(ABS(E278-B$3)&lt;computations!B$7,L277=0),computations!M$6,0)</f>
        <v>0</v>
      </c>
      <c r="O278" s="1">
        <f t="shared" si="9"/>
        <v>47.799999999999514</v>
      </c>
      <c r="P278" s="1">
        <f>IF(O278&gt;alternative_less!C$10,NORMDIST(O278,$C$2,SQRT($C$4),0),0)</f>
        <v>0.42665576800214139</v>
      </c>
      <c r="Q278" s="1">
        <f>IF(O278&lt;=alternative_less!C$10,NORMDIST(O278,$C$2,SQRT($C$4),0),0)</f>
        <v>0</v>
      </c>
      <c r="R278" s="4">
        <f>IF(O278&gt;alternative_less!C$10,NORMDIST(O278,$C$3,SQRT($C$4),0),0)</f>
        <v>6.2550706022258373E-2</v>
      </c>
      <c r="S278" s="4">
        <f>IF(O278&lt;=alternative_less!C$10,NORMDIST(O278,$C$3,SQRT($C$4),0),0)</f>
        <v>0</v>
      </c>
      <c r="T278" s="4">
        <f>IF(AND(ABS(O278-alternative_less!C$10)&lt;computations!C$7,T277=0),computations!W$6,0)</f>
        <v>0</v>
      </c>
      <c r="U278" s="4">
        <f>IF(AND(ABS(O278-C$2)&lt;computations!C$7,U277=0),computations!W$6,0)</f>
        <v>0</v>
      </c>
      <c r="V278" s="4">
        <f>IF(AND(ABS(O278-C$3)&lt;computations!C$7,V277=0),computations!W$6,0)</f>
        <v>0</v>
      </c>
    </row>
    <row r="279" spans="5:22" x14ac:dyDescent="0.2">
      <c r="E279" s="1">
        <f t="shared" si="8"/>
        <v>47.815999999999512</v>
      </c>
      <c r="F279" s="1">
        <f>IF(E279&lt;alternative_greater!$C$10,NORMDIST(E279,$B$2,SQRT($B$4),0),0)</f>
        <v>0</v>
      </c>
      <c r="G279" s="1">
        <f>IF(E279&gt;=alternative_greater!$C$10,NORMDIST(E279,$B$2,SQRT($B$4),0),0)</f>
        <v>6.0416601362860464E-2</v>
      </c>
      <c r="H279" s="4">
        <f>IF(E279&lt;alternative_greater!$C$10,NORMDIST(E279,$B$3,SQRT($B$4),0),0)</f>
        <v>0</v>
      </c>
      <c r="I279" s="4">
        <f>IF(E279&gt;=alternative_greater!$C$10,NORMDIST(E279,$B$3,SQRT($B$4),0),0)</f>
        <v>0.42823149441979125</v>
      </c>
      <c r="J279" s="4">
        <f>IF(AND(ABS(E279-alternative_greater!C$10)&lt;computations!B$7,J278=0),computations!M$6,0)</f>
        <v>0</v>
      </c>
      <c r="K279" s="4">
        <f>IF(AND(ABS(E279-B$2)&lt;computations!B$7,K278=0),computations!M$6,0)</f>
        <v>0</v>
      </c>
      <c r="L279" s="4">
        <f>IF(AND(ABS(E279-B$3)&lt;computations!B$7,L278=0),computations!M$6,0)</f>
        <v>0</v>
      </c>
      <c r="O279" s="1">
        <f t="shared" si="9"/>
        <v>47.815999999999512</v>
      </c>
      <c r="P279" s="1">
        <f>IF(O279&gt;alternative_less!C$10,NORMDIST(O279,$C$2,SQRT($C$4),0),0)</f>
        <v>0.42823149441979125</v>
      </c>
      <c r="Q279" s="1">
        <f>IF(O279&lt;=alternative_less!C$10,NORMDIST(O279,$C$2,SQRT($C$4),0),0)</f>
        <v>0</v>
      </c>
      <c r="R279" s="4">
        <f>IF(O279&gt;alternative_less!C$10,NORMDIST(O279,$C$3,SQRT($C$4),0),0)</f>
        <v>6.0416601362860464E-2</v>
      </c>
      <c r="S279" s="4">
        <f>IF(O279&lt;=alternative_less!C$10,NORMDIST(O279,$C$3,SQRT($C$4),0),0)</f>
        <v>0</v>
      </c>
      <c r="T279" s="4">
        <f>IF(AND(ABS(O279-alternative_less!C$10)&lt;computations!C$7,T278=0),computations!W$6,0)</f>
        <v>0</v>
      </c>
      <c r="U279" s="4">
        <f>IF(AND(ABS(O279-C$2)&lt;computations!C$7,U278=0),computations!W$6,0)</f>
        <v>0</v>
      </c>
      <c r="V279" s="4">
        <f>IF(AND(ABS(O279-C$3)&lt;computations!C$7,V278=0),computations!W$6,0)</f>
        <v>0</v>
      </c>
    </row>
    <row r="280" spans="5:22" x14ac:dyDescent="0.2">
      <c r="E280" s="1">
        <f t="shared" si="8"/>
        <v>47.83199999999951</v>
      </c>
      <c r="F280" s="1">
        <f>IF(E280&lt;alternative_greater!$C$10,NORMDIST(E280,$B$2,SQRT($B$4),0),0)</f>
        <v>0</v>
      </c>
      <c r="G280" s="1">
        <f>IF(E280&gt;=alternative_greater!$C$10,NORMDIST(E280,$B$2,SQRT($B$4),0),0)</f>
        <v>5.8337384077644654E-2</v>
      </c>
      <c r="H280" s="4">
        <f>IF(E280&lt;alternative_greater!$C$10,NORMDIST(E280,$B$3,SQRT($B$4),0),0)</f>
        <v>0</v>
      </c>
      <c r="I280" s="4">
        <f>IF(E280&gt;=alternative_greater!$C$10,NORMDIST(E280,$B$3,SQRT($B$4),0),0)</f>
        <v>0.4296810220282406</v>
      </c>
      <c r="J280" s="4">
        <f>IF(AND(ABS(E280-alternative_greater!C$10)&lt;computations!B$7,J279=0),computations!M$6,0)</f>
        <v>0</v>
      </c>
      <c r="K280" s="4">
        <f>IF(AND(ABS(E280-B$2)&lt;computations!B$7,K279=0),computations!M$6,0)</f>
        <v>0</v>
      </c>
      <c r="L280" s="4">
        <f>IF(AND(ABS(E280-B$3)&lt;computations!B$7,L279=0),computations!M$6,0)</f>
        <v>0</v>
      </c>
      <c r="O280" s="1">
        <f t="shared" si="9"/>
        <v>47.83199999999951</v>
      </c>
      <c r="P280" s="1">
        <f>IF(O280&gt;alternative_less!C$10,NORMDIST(O280,$C$2,SQRT($C$4),0),0)</f>
        <v>0.4296810220282406</v>
      </c>
      <c r="Q280" s="1">
        <f>IF(O280&lt;=alternative_less!C$10,NORMDIST(O280,$C$2,SQRT($C$4),0),0)</f>
        <v>0</v>
      </c>
      <c r="R280" s="4">
        <f>IF(O280&gt;alternative_less!C$10,NORMDIST(O280,$C$3,SQRT($C$4),0),0)</f>
        <v>5.8337384077644654E-2</v>
      </c>
      <c r="S280" s="4">
        <f>IF(O280&lt;=alternative_less!C$10,NORMDIST(O280,$C$3,SQRT($C$4),0),0)</f>
        <v>0</v>
      </c>
      <c r="T280" s="4">
        <f>IF(AND(ABS(O280-alternative_less!C$10)&lt;computations!C$7,T279=0),computations!W$6,0)</f>
        <v>0</v>
      </c>
      <c r="U280" s="4">
        <f>IF(AND(ABS(O280-C$2)&lt;computations!C$7,U279=0),computations!W$6,0)</f>
        <v>0</v>
      </c>
      <c r="V280" s="4">
        <f>IF(AND(ABS(O280-C$3)&lt;computations!C$7,V279=0),computations!W$6,0)</f>
        <v>0</v>
      </c>
    </row>
    <row r="281" spans="5:22" x14ac:dyDescent="0.2">
      <c r="E281" s="1">
        <f t="shared" si="8"/>
        <v>47.847999999999509</v>
      </c>
      <c r="F281" s="1">
        <f>IF(E281&lt;alternative_greater!$C$10,NORMDIST(E281,$B$2,SQRT($B$4),0),0)</f>
        <v>0</v>
      </c>
      <c r="G281" s="1">
        <f>IF(E281&gt;=alternative_greater!$C$10,NORMDIST(E281,$B$2,SQRT($B$4),0),0)</f>
        <v>5.6312420532248816E-2</v>
      </c>
      <c r="H281" s="4">
        <f>IF(E281&lt;alternative_greater!$C$10,NORMDIST(E281,$B$3,SQRT($B$4),0),0)</f>
        <v>0</v>
      </c>
      <c r="I281" s="4">
        <f>IF(E281&gt;=alternative_greater!$C$10,NORMDIST(E281,$B$3,SQRT($B$4),0),0)</f>
        <v>0.43100303169509302</v>
      </c>
      <c r="J281" s="4">
        <f>IF(AND(ABS(E281-alternative_greater!C$10)&lt;computations!B$7,J280=0),computations!M$6,0)</f>
        <v>0</v>
      </c>
      <c r="K281" s="4">
        <f>IF(AND(ABS(E281-B$2)&lt;computations!B$7,K280=0),computations!M$6,0)</f>
        <v>0</v>
      </c>
      <c r="L281" s="4">
        <f>IF(AND(ABS(E281-B$3)&lt;computations!B$7,L280=0),computations!M$6,0)</f>
        <v>0</v>
      </c>
      <c r="O281" s="1">
        <f t="shared" si="9"/>
        <v>47.847999999999509</v>
      </c>
      <c r="P281" s="1">
        <f>IF(O281&gt;alternative_less!C$10,NORMDIST(O281,$C$2,SQRT($C$4),0),0)</f>
        <v>0.43100303169509302</v>
      </c>
      <c r="Q281" s="1">
        <f>IF(O281&lt;=alternative_less!C$10,NORMDIST(O281,$C$2,SQRT($C$4),0),0)</f>
        <v>0</v>
      </c>
      <c r="R281" s="4">
        <f>IF(O281&gt;alternative_less!C$10,NORMDIST(O281,$C$3,SQRT($C$4),0),0)</f>
        <v>5.6312420532248816E-2</v>
      </c>
      <c r="S281" s="4">
        <f>IF(O281&lt;=alternative_less!C$10,NORMDIST(O281,$C$3,SQRT($C$4),0),0)</f>
        <v>0</v>
      </c>
      <c r="T281" s="4">
        <f>IF(AND(ABS(O281-alternative_less!C$10)&lt;computations!C$7,T280=0),computations!W$6,0)</f>
        <v>0</v>
      </c>
      <c r="U281" s="4">
        <f>IF(AND(ABS(O281-C$2)&lt;computations!C$7,U280=0),computations!W$6,0)</f>
        <v>0</v>
      </c>
      <c r="V281" s="4">
        <f>IF(AND(ABS(O281-C$3)&lt;computations!C$7,V280=0),computations!W$6,0)</f>
        <v>0</v>
      </c>
    </row>
    <row r="282" spans="5:22" x14ac:dyDescent="0.2">
      <c r="E282" s="1">
        <f t="shared" si="8"/>
        <v>47.863999999999507</v>
      </c>
      <c r="F282" s="1">
        <f>IF(E282&lt;alternative_greater!$C$10,NORMDIST(E282,$B$2,SQRT($B$4),0),0)</f>
        <v>0</v>
      </c>
      <c r="G282" s="1">
        <f>IF(E282&gt;=alternative_greater!$C$10,NORMDIST(E282,$B$2,SQRT($B$4),0),0)</f>
        <v>5.4341049868578628E-2</v>
      </c>
      <c r="H282" s="4">
        <f>IF(E282&lt;alternative_greater!$C$10,NORMDIST(E282,$B$3,SQRT($B$4),0),0)</f>
        <v>0</v>
      </c>
      <c r="I282" s="4">
        <f>IF(E282&gt;=alternative_greater!$C$10,NORMDIST(E282,$B$3,SQRT($B$4),0),0)</f>
        <v>0.43219631771558731</v>
      </c>
      <c r="J282" s="4">
        <f>IF(AND(ABS(E282-alternative_greater!C$10)&lt;computations!B$7,J281=0),computations!M$6,0)</f>
        <v>0</v>
      </c>
      <c r="K282" s="4">
        <f>IF(AND(ABS(E282-B$2)&lt;computations!B$7,K281=0),computations!M$6,0)</f>
        <v>0</v>
      </c>
      <c r="L282" s="4">
        <f>IF(AND(ABS(E282-B$3)&lt;computations!B$7,L281=0),computations!M$6,0)</f>
        <v>0</v>
      </c>
      <c r="O282" s="1">
        <f t="shared" si="9"/>
        <v>47.863999999999507</v>
      </c>
      <c r="P282" s="1">
        <f>IF(O282&gt;alternative_less!C$10,NORMDIST(O282,$C$2,SQRT($C$4),0),0)</f>
        <v>0.43219631771558731</v>
      </c>
      <c r="Q282" s="1">
        <f>IF(O282&lt;=alternative_less!C$10,NORMDIST(O282,$C$2,SQRT($C$4),0),0)</f>
        <v>0</v>
      </c>
      <c r="R282" s="4">
        <f>IF(O282&gt;alternative_less!C$10,NORMDIST(O282,$C$3,SQRT($C$4),0),0)</f>
        <v>5.4341049868578628E-2</v>
      </c>
      <c r="S282" s="4">
        <f>IF(O282&lt;=alternative_less!C$10,NORMDIST(O282,$C$3,SQRT($C$4),0),0)</f>
        <v>0</v>
      </c>
      <c r="T282" s="4">
        <f>IF(AND(ABS(O282-alternative_less!C$10)&lt;computations!C$7,T281=0),computations!W$6,0)</f>
        <v>0</v>
      </c>
      <c r="U282" s="4">
        <f>IF(AND(ABS(O282-C$2)&lt;computations!C$7,U281=0),computations!W$6,0)</f>
        <v>0</v>
      </c>
      <c r="V282" s="4">
        <f>IF(AND(ABS(O282-C$3)&lt;computations!C$7,V281=0),computations!W$6,0)</f>
        <v>0</v>
      </c>
    </row>
    <row r="283" spans="5:22" x14ac:dyDescent="0.2">
      <c r="E283" s="1">
        <f t="shared" si="8"/>
        <v>47.879999999999505</v>
      </c>
      <c r="F283" s="1">
        <f>IF(E283&lt;alternative_greater!$C$10,NORMDIST(E283,$B$2,SQRT($B$4),0),0)</f>
        <v>0</v>
      </c>
      <c r="G283" s="1">
        <f>IF(E283&gt;=alternative_greater!$C$10,NORMDIST(E283,$B$2,SQRT($B$4),0),0)</f>
        <v>5.2422585747385328E-2</v>
      </c>
      <c r="H283" s="4">
        <f>IF(E283&lt;alternative_greater!$C$10,NORMDIST(E283,$B$3,SQRT($B$4),0),0)</f>
        <v>0</v>
      </c>
      <c r="I283" s="4">
        <f>IF(E283&gt;=alternative_greater!$C$10,NORMDIST(E283,$B$3,SQRT($B$4),0),0)</f>
        <v>0.43325978964505313</v>
      </c>
      <c r="J283" s="4">
        <f>IF(AND(ABS(E283-alternative_greater!C$10)&lt;computations!B$7,J282=0),computations!M$6,0)</f>
        <v>0</v>
      </c>
      <c r="K283" s="4">
        <f>IF(AND(ABS(E283-B$2)&lt;computations!B$7,K282=0),computations!M$6,0)</f>
        <v>0</v>
      </c>
      <c r="L283" s="4">
        <f>IF(AND(ABS(E283-B$3)&lt;computations!B$7,L282=0),computations!M$6,0)</f>
        <v>0</v>
      </c>
      <c r="O283" s="1">
        <f t="shared" si="9"/>
        <v>47.879999999999505</v>
      </c>
      <c r="P283" s="1">
        <f>IF(O283&gt;alternative_less!C$10,NORMDIST(O283,$C$2,SQRT($C$4),0),0)</f>
        <v>0.43325978964505313</v>
      </c>
      <c r="Q283" s="1">
        <f>IF(O283&lt;=alternative_less!C$10,NORMDIST(O283,$C$2,SQRT($C$4),0),0)</f>
        <v>0</v>
      </c>
      <c r="R283" s="4">
        <f>IF(O283&gt;alternative_less!C$10,NORMDIST(O283,$C$3,SQRT($C$4),0),0)</f>
        <v>5.2422585747385328E-2</v>
      </c>
      <c r="S283" s="4">
        <f>IF(O283&lt;=alternative_less!C$10,NORMDIST(O283,$C$3,SQRT($C$4),0),0)</f>
        <v>0</v>
      </c>
      <c r="T283" s="4">
        <f>IF(AND(ABS(O283-alternative_less!C$10)&lt;computations!C$7,T282=0),computations!W$6,0)</f>
        <v>0</v>
      </c>
      <c r="U283" s="4">
        <f>IF(AND(ABS(O283-C$2)&lt;computations!C$7,U282=0),computations!W$6,0)</f>
        <v>0</v>
      </c>
      <c r="V283" s="4">
        <f>IF(AND(ABS(O283-C$3)&lt;computations!C$7,V282=0),computations!W$6,0)</f>
        <v>0</v>
      </c>
    </row>
    <row r="284" spans="5:22" x14ac:dyDescent="0.2">
      <c r="E284" s="1">
        <f t="shared" si="8"/>
        <v>47.895999999999503</v>
      </c>
      <c r="F284" s="1">
        <f>IF(E284&lt;alternative_greater!$C$10,NORMDIST(E284,$B$2,SQRT($B$4),0),0)</f>
        <v>0</v>
      </c>
      <c r="G284" s="1">
        <f>IF(E284&gt;=alternative_greater!$C$10,NORMDIST(E284,$B$2,SQRT($B$4),0),0)</f>
        <v>5.0556318068548378E-2</v>
      </c>
      <c r="H284" s="4">
        <f>IF(E284&lt;alternative_greater!$C$10,NORMDIST(E284,$B$3,SQRT($B$4),0),0)</f>
        <v>0</v>
      </c>
      <c r="I284" s="4">
        <f>IF(E284&gt;=alternative_greater!$C$10,NORMDIST(E284,$B$3,SQRT($B$4),0),0)</f>
        <v>0.4341924739594733</v>
      </c>
      <c r="J284" s="4">
        <f>IF(AND(ABS(E284-alternative_greater!C$10)&lt;computations!B$7,J283=0),computations!M$6,0)</f>
        <v>0</v>
      </c>
      <c r="K284" s="4">
        <f>IF(AND(ABS(E284-B$2)&lt;computations!B$7,K283=0),computations!M$6,0)</f>
        <v>0</v>
      </c>
      <c r="L284" s="4">
        <f>IF(AND(ABS(E284-B$3)&lt;computations!B$7,L283=0),computations!M$6,0)</f>
        <v>0</v>
      </c>
      <c r="O284" s="1">
        <f t="shared" si="9"/>
        <v>47.895999999999503</v>
      </c>
      <c r="P284" s="1">
        <f>IF(O284&gt;alternative_less!C$10,NORMDIST(O284,$C$2,SQRT($C$4),0),0)</f>
        <v>0.4341924739594733</v>
      </c>
      <c r="Q284" s="1">
        <f>IF(O284&lt;=alternative_less!C$10,NORMDIST(O284,$C$2,SQRT($C$4),0),0)</f>
        <v>0</v>
      </c>
      <c r="R284" s="4">
        <f>IF(O284&gt;alternative_less!C$10,NORMDIST(O284,$C$3,SQRT($C$4),0),0)</f>
        <v>5.0556318068548378E-2</v>
      </c>
      <c r="S284" s="4">
        <f>IF(O284&lt;=alternative_less!C$10,NORMDIST(O284,$C$3,SQRT($C$4),0),0)</f>
        <v>0</v>
      </c>
      <c r="T284" s="4">
        <f>IF(AND(ABS(O284-alternative_less!C$10)&lt;computations!C$7,T283=0),computations!W$6,0)</f>
        <v>0</v>
      </c>
      <c r="U284" s="4">
        <f>IF(AND(ABS(O284-C$2)&lt;computations!C$7,U283=0),computations!W$6,0)</f>
        <v>0</v>
      </c>
      <c r="V284" s="4">
        <f>IF(AND(ABS(O284-C$3)&lt;computations!C$7,V283=0),computations!W$6,0)</f>
        <v>0</v>
      </c>
    </row>
    <row r="285" spans="5:22" x14ac:dyDescent="0.2">
      <c r="E285" s="1">
        <f t="shared" si="8"/>
        <v>47.911999999999502</v>
      </c>
      <c r="F285" s="1">
        <f>IF(E285&lt;alternative_greater!$C$10,NORMDIST(E285,$B$2,SQRT($B$4),0),0)</f>
        <v>0</v>
      </c>
      <c r="G285" s="1">
        <f>IF(E285&gt;=alternative_greater!$C$10,NORMDIST(E285,$B$2,SQRT($B$4),0),0)</f>
        <v>4.8741514666728061E-2</v>
      </c>
      <c r="H285" s="4">
        <f>IF(E285&lt;alternative_greater!$C$10,NORMDIST(E285,$B$3,SQRT($B$4),0),0)</f>
        <v>0</v>
      </c>
      <c r="I285" s="4">
        <f>IF(E285&gt;=alternative_greater!$C$10,NORMDIST(E285,$B$3,SQRT($B$4),0),0)</f>
        <v>0.43499351554061338</v>
      </c>
      <c r="J285" s="4">
        <f>IF(AND(ABS(E285-alternative_greater!C$10)&lt;computations!B$7,J284=0),computations!M$6,0)</f>
        <v>0</v>
      </c>
      <c r="K285" s="4">
        <f>IF(AND(ABS(E285-B$2)&lt;computations!B$7,K284=0),computations!M$6,0)</f>
        <v>0</v>
      </c>
      <c r="L285" s="4">
        <f>IF(AND(ABS(E285-B$3)&lt;computations!B$7,L284=0),computations!M$6,0)</f>
        <v>0</v>
      </c>
      <c r="O285" s="1">
        <f t="shared" si="9"/>
        <v>47.911999999999502</v>
      </c>
      <c r="P285" s="1">
        <f>IF(O285&gt;alternative_less!C$10,NORMDIST(O285,$C$2,SQRT($C$4),0),0)</f>
        <v>0.43499351554061338</v>
      </c>
      <c r="Q285" s="1">
        <f>IF(O285&lt;=alternative_less!C$10,NORMDIST(O285,$C$2,SQRT($C$4),0),0)</f>
        <v>0</v>
      </c>
      <c r="R285" s="4">
        <f>IF(O285&gt;alternative_less!C$10,NORMDIST(O285,$C$3,SQRT($C$4),0),0)</f>
        <v>4.8741514666728061E-2</v>
      </c>
      <c r="S285" s="4">
        <f>IF(O285&lt;=alternative_less!C$10,NORMDIST(O285,$C$3,SQRT($C$4),0),0)</f>
        <v>0</v>
      </c>
      <c r="T285" s="4">
        <f>IF(AND(ABS(O285-alternative_less!C$10)&lt;computations!C$7,T284=0),computations!W$6,0)</f>
        <v>0</v>
      </c>
      <c r="U285" s="4">
        <f>IF(AND(ABS(O285-C$2)&lt;computations!C$7,U284=0),computations!W$6,0)</f>
        <v>0</v>
      </c>
      <c r="V285" s="4">
        <f>IF(AND(ABS(O285-C$3)&lt;computations!C$7,V284=0),computations!W$6,0)</f>
        <v>0</v>
      </c>
    </row>
    <row r="286" spans="5:22" x14ac:dyDescent="0.2">
      <c r="E286" s="1">
        <f t="shared" si="8"/>
        <v>47.9279999999995</v>
      </c>
      <c r="F286" s="1">
        <f>IF(E286&lt;alternative_greater!$C$10,NORMDIST(E286,$B$2,SQRT($B$4),0),0)</f>
        <v>0</v>
      </c>
      <c r="G286" s="1">
        <f>IF(E286&gt;=alternative_greater!$C$10,NORMDIST(E286,$B$2,SQRT($B$4),0),0)</f>
        <v>4.6977422980190163E-2</v>
      </c>
      <c r="H286" s="4">
        <f>IF(E286&lt;alternative_greater!$C$10,NORMDIST(E286,$B$3,SQRT($B$4),0),0)</f>
        <v>0</v>
      </c>
      <c r="I286" s="4">
        <f>IF(E286&gt;=alternative_greater!$C$10,NORMDIST(E286,$B$3,SQRT($B$4),0),0)</f>
        <v>0.43566217898254672</v>
      </c>
      <c r="J286" s="4">
        <f>IF(AND(ABS(E286-alternative_greater!C$10)&lt;computations!B$7,J285=0),computations!M$6,0)</f>
        <v>0</v>
      </c>
      <c r="K286" s="4">
        <f>IF(AND(ABS(E286-B$2)&lt;computations!B$7,K285=0),computations!M$6,0)</f>
        <v>0</v>
      </c>
      <c r="L286" s="4">
        <f>IF(AND(ABS(E286-B$3)&lt;computations!B$7,L285=0),computations!M$6,0)</f>
        <v>0</v>
      </c>
      <c r="O286" s="1">
        <f t="shared" si="9"/>
        <v>47.9279999999995</v>
      </c>
      <c r="P286" s="1">
        <f>IF(O286&gt;alternative_less!C$10,NORMDIST(O286,$C$2,SQRT($C$4),0),0)</f>
        <v>0.43566217898254672</v>
      </c>
      <c r="Q286" s="1">
        <f>IF(O286&lt;=alternative_less!C$10,NORMDIST(O286,$C$2,SQRT($C$4),0),0)</f>
        <v>0</v>
      </c>
      <c r="R286" s="4">
        <f>IF(O286&gt;alternative_less!C$10,NORMDIST(O286,$C$3,SQRT($C$4),0),0)</f>
        <v>4.6977422980190163E-2</v>
      </c>
      <c r="S286" s="4">
        <f>IF(O286&lt;=alternative_less!C$10,NORMDIST(O286,$C$3,SQRT($C$4),0),0)</f>
        <v>0</v>
      </c>
      <c r="T286" s="4">
        <f>IF(AND(ABS(O286-alternative_less!C$10)&lt;computations!C$7,T285=0),computations!W$6,0)</f>
        <v>0</v>
      </c>
      <c r="U286" s="4">
        <f>IF(AND(ABS(O286-C$2)&lt;computations!C$7,U285=0),computations!W$6,0)</f>
        <v>0</v>
      </c>
      <c r="V286" s="4">
        <f>IF(AND(ABS(O286-C$3)&lt;computations!C$7,V285=0),computations!W$6,0)</f>
        <v>0</v>
      </c>
    </row>
    <row r="287" spans="5:22" x14ac:dyDescent="0.2">
      <c r="E287" s="1">
        <f t="shared" si="8"/>
        <v>47.943999999999498</v>
      </c>
      <c r="F287" s="1">
        <f>IF(E287&lt;alternative_greater!$C$10,NORMDIST(E287,$B$2,SQRT($B$4),0),0)</f>
        <v>0</v>
      </c>
      <c r="G287" s="1">
        <f>IF(E287&gt;=alternative_greater!$C$10,NORMDIST(E287,$B$2,SQRT($B$4),0),0)</f>
        <v>4.5263271690736191E-2</v>
      </c>
      <c r="H287" s="4">
        <f>IF(E287&lt;alternative_greater!$C$10,NORMDIST(E287,$B$3,SQRT($B$4),0),0)</f>
        <v>0</v>
      </c>
      <c r="I287" s="4">
        <f>IF(E287&gt;=alternative_greater!$C$10,NORMDIST(E287,$B$3,SQRT($B$4),0),0)</f>
        <v>0.43619784971678072</v>
      </c>
      <c r="J287" s="4">
        <f>IF(AND(ABS(E287-alternative_greater!C$10)&lt;computations!B$7,J286=0),computations!M$6,0)</f>
        <v>0</v>
      </c>
      <c r="K287" s="4">
        <f>IF(AND(ABS(E287-B$2)&lt;computations!B$7,K286=0),computations!M$6,0)</f>
        <v>0</v>
      </c>
      <c r="L287" s="4">
        <f>IF(AND(ABS(E287-B$3)&lt;computations!B$7,L286=0),computations!M$6,0)</f>
        <v>0</v>
      </c>
      <c r="O287" s="1">
        <f t="shared" si="9"/>
        <v>47.943999999999498</v>
      </c>
      <c r="P287" s="1">
        <f>IF(O287&gt;alternative_less!C$10,NORMDIST(O287,$C$2,SQRT($C$4),0),0)</f>
        <v>0.43619784971678072</v>
      </c>
      <c r="Q287" s="1">
        <f>IF(O287&lt;=alternative_less!C$10,NORMDIST(O287,$C$2,SQRT($C$4),0),0)</f>
        <v>0</v>
      </c>
      <c r="R287" s="4">
        <f>IF(O287&gt;alternative_less!C$10,NORMDIST(O287,$C$3,SQRT($C$4),0),0)</f>
        <v>4.5263271690736191E-2</v>
      </c>
      <c r="S287" s="4">
        <f>IF(O287&lt;=alternative_less!C$10,NORMDIST(O287,$C$3,SQRT($C$4),0),0)</f>
        <v>0</v>
      </c>
      <c r="T287" s="4">
        <f>IF(AND(ABS(O287-alternative_less!C$10)&lt;computations!C$7,T286=0),computations!W$6,0)</f>
        <v>0</v>
      </c>
      <c r="U287" s="4">
        <f>IF(AND(ABS(O287-C$2)&lt;computations!C$7,U286=0),computations!W$6,0)</f>
        <v>0</v>
      </c>
      <c r="V287" s="4">
        <f>IF(AND(ABS(O287-C$3)&lt;computations!C$7,V286=0),computations!W$6,0)</f>
        <v>0</v>
      </c>
    </row>
    <row r="288" spans="5:22" x14ac:dyDescent="0.2">
      <c r="E288" s="1">
        <f t="shared" si="8"/>
        <v>47.959999999999496</v>
      </c>
      <c r="F288" s="1">
        <f>IF(E288&lt;alternative_greater!$C$10,NORMDIST(E288,$B$2,SQRT($B$4),0),0)</f>
        <v>0</v>
      </c>
      <c r="G288" s="1">
        <f>IF(E288&gt;=alternative_greater!$C$10,NORMDIST(E288,$B$2,SQRT($B$4),0),0)</f>
        <v>4.3598272332810446E-2</v>
      </c>
      <c r="H288" s="4">
        <f>IF(E288&lt;alternative_greater!$C$10,NORMDIST(E288,$B$3,SQRT($B$4),0),0)</f>
        <v>0</v>
      </c>
      <c r="I288" s="4">
        <f>IF(E288&gt;=alternative_greater!$C$10,NORMDIST(E288,$B$3,SQRT($B$4),0),0)</f>
        <v>0.4366000349535748</v>
      </c>
      <c r="J288" s="4">
        <f>IF(AND(ABS(E288-alternative_greater!C$10)&lt;computations!B$7,J287=0),computations!M$6,0)</f>
        <v>0</v>
      </c>
      <c r="K288" s="4">
        <f>IF(AND(ABS(E288-B$2)&lt;computations!B$7,K287=0),computations!M$6,0)</f>
        <v>0</v>
      </c>
      <c r="L288" s="4">
        <f>IF(AND(ABS(E288-B$3)&lt;computations!B$7,L287=0),computations!M$6,0)</f>
        <v>0</v>
      </c>
      <c r="O288" s="1">
        <f t="shared" si="9"/>
        <v>47.959999999999496</v>
      </c>
      <c r="P288" s="1">
        <f>IF(O288&gt;alternative_less!C$10,NORMDIST(O288,$C$2,SQRT($C$4),0),0)</f>
        <v>0.4366000349535748</v>
      </c>
      <c r="Q288" s="1">
        <f>IF(O288&lt;=alternative_less!C$10,NORMDIST(O288,$C$2,SQRT($C$4),0),0)</f>
        <v>0</v>
      </c>
      <c r="R288" s="4">
        <f>IF(O288&gt;alternative_less!C$10,NORMDIST(O288,$C$3,SQRT($C$4),0),0)</f>
        <v>4.3598272332810446E-2</v>
      </c>
      <c r="S288" s="4">
        <f>IF(O288&lt;=alternative_less!C$10,NORMDIST(O288,$C$3,SQRT($C$4),0),0)</f>
        <v>0</v>
      </c>
      <c r="T288" s="4">
        <f>IF(AND(ABS(O288-alternative_less!C$10)&lt;computations!C$7,T287=0),computations!W$6,0)</f>
        <v>0</v>
      </c>
      <c r="U288" s="4">
        <f>IF(AND(ABS(O288-C$2)&lt;computations!C$7,U287=0),computations!W$6,0)</f>
        <v>0</v>
      </c>
      <c r="V288" s="4">
        <f>IF(AND(ABS(O288-C$3)&lt;computations!C$7,V287=0),computations!W$6,0)</f>
        <v>0</v>
      </c>
    </row>
    <row r="289" spans="5:22" x14ac:dyDescent="0.2">
      <c r="E289" s="1">
        <f t="shared" si="8"/>
        <v>47.975999999999495</v>
      </c>
      <c r="F289" s="1">
        <f>IF(E289&lt;alternative_greater!$C$10,NORMDIST(E289,$B$2,SQRT($B$4),0),0)</f>
        <v>0</v>
      </c>
      <c r="G289" s="1">
        <f>IF(E289&gt;=alternative_greater!$C$10,NORMDIST(E289,$B$2,SQRT($B$4),0),0)</f>
        <v>4.1981620869987302E-2</v>
      </c>
      <c r="H289" s="4">
        <f>IF(E289&lt;alternative_greater!$C$10,NORMDIST(E289,$B$3,SQRT($B$4),0),0)</f>
        <v>0</v>
      </c>
      <c r="I289" s="4">
        <f>IF(E289&gt;=alternative_greater!$C$10,NORMDIST(E289,$B$3,SQRT($B$4),0),0)</f>
        <v>0.43686836443743093</v>
      </c>
      <c r="J289" s="4">
        <f>IF(AND(ABS(E289-alternative_greater!C$10)&lt;computations!B$7,J288=0),computations!M$6,0)</f>
        <v>0</v>
      </c>
      <c r="K289" s="4">
        <f>IF(AND(ABS(E289-B$2)&lt;computations!B$7,K288=0),computations!M$6,0)</f>
        <v>0</v>
      </c>
      <c r="L289" s="4">
        <f>IF(AND(ABS(E289-B$3)&lt;computations!B$7,L288=0),computations!M$6,0)</f>
        <v>0</v>
      </c>
      <c r="O289" s="1">
        <f t="shared" si="9"/>
        <v>47.975999999999495</v>
      </c>
      <c r="P289" s="1">
        <f>IF(O289&gt;alternative_less!C$10,NORMDIST(O289,$C$2,SQRT($C$4),0),0)</f>
        <v>0.43686836443743093</v>
      </c>
      <c r="Q289" s="1">
        <f>IF(O289&lt;=alternative_less!C$10,NORMDIST(O289,$C$2,SQRT($C$4),0),0)</f>
        <v>0</v>
      </c>
      <c r="R289" s="4">
        <f>IF(O289&gt;alternative_less!C$10,NORMDIST(O289,$C$3,SQRT($C$4),0),0)</f>
        <v>4.1981620869987302E-2</v>
      </c>
      <c r="S289" s="4">
        <f>IF(O289&lt;=alternative_less!C$10,NORMDIST(O289,$C$3,SQRT($C$4),0),0)</f>
        <v>0</v>
      </c>
      <c r="T289" s="4">
        <f>IF(AND(ABS(O289-alternative_less!C$10)&lt;computations!C$7,T288=0),computations!W$6,0)</f>
        <v>0</v>
      </c>
      <c r="U289" s="4">
        <f>IF(AND(ABS(O289-C$2)&lt;computations!C$7,U288=0),computations!W$6,0)</f>
        <v>0</v>
      </c>
      <c r="V289" s="4">
        <f>IF(AND(ABS(O289-C$3)&lt;computations!C$7,V288=0),computations!W$6,0)</f>
        <v>0</v>
      </c>
    </row>
    <row r="290" spans="5:22" x14ac:dyDescent="0.2">
      <c r="E290" s="1">
        <f t="shared" si="8"/>
        <v>47.991999999999493</v>
      </c>
      <c r="F290" s="1">
        <f>IF(E290&lt;alternative_greater!$C$10,NORMDIST(E290,$B$2,SQRT($B$4),0),0)</f>
        <v>0</v>
      </c>
      <c r="G290" s="1">
        <f>IF(E290&gt;=alternative_greater!$C$10,NORMDIST(E290,$B$2,SQRT($B$4),0),0)</f>
        <v>4.0412499237177796E-2</v>
      </c>
      <c r="H290" s="4">
        <f>IF(E290&lt;alternative_greater!$C$10,NORMDIST(E290,$B$3,SQRT($B$4),0),0)</f>
        <v>0</v>
      </c>
      <c r="I290" s="4">
        <f>IF(E290&gt;=alternative_greater!$C$10,NORMDIST(E290,$B$3,SQRT($B$4),0),0)</f>
        <v>0.43700259101513711</v>
      </c>
      <c r="J290" s="4">
        <f>IF(AND(ABS(E290-alternative_greater!C$10)&lt;computations!B$7,J289=0),computations!M$6,0)</f>
        <v>0</v>
      </c>
      <c r="K290" s="4">
        <f>IF(AND(ABS(E290-B$2)&lt;computations!B$7,K289=0),computations!M$6,0)</f>
        <v>0</v>
      </c>
      <c r="L290" s="4">
        <f>IF(AND(ABS(E290-B$3)&lt;computations!B$7,L289=0),computations!M$6,0)</f>
        <v>0.52440310921816968</v>
      </c>
      <c r="O290" s="1">
        <f t="shared" si="9"/>
        <v>47.991999999999493</v>
      </c>
      <c r="P290" s="1">
        <f>IF(O290&gt;alternative_less!C$10,NORMDIST(O290,$C$2,SQRT($C$4),0),0)</f>
        <v>0.43700259101513711</v>
      </c>
      <c r="Q290" s="1">
        <f>IF(O290&lt;=alternative_less!C$10,NORMDIST(O290,$C$2,SQRT($C$4),0),0)</f>
        <v>0</v>
      </c>
      <c r="R290" s="4">
        <f>IF(O290&gt;alternative_less!C$10,NORMDIST(O290,$C$3,SQRT($C$4),0),0)</f>
        <v>4.0412499237177796E-2</v>
      </c>
      <c r="S290" s="4">
        <f>IF(O290&lt;=alternative_less!C$10,NORMDIST(O290,$C$3,SQRT($C$4),0),0)</f>
        <v>0</v>
      </c>
      <c r="T290" s="4">
        <f>IF(AND(ABS(O290-alternative_less!C$10)&lt;computations!C$7,T289=0),computations!W$6,0)</f>
        <v>0</v>
      </c>
      <c r="U290" s="4">
        <f>IF(AND(ABS(O290-C$2)&lt;computations!C$7,U289=0),computations!W$6,0)</f>
        <v>0.52440310921816968</v>
      </c>
      <c r="V290" s="4">
        <f>IF(AND(ABS(O290-C$3)&lt;computations!C$7,V289=0),computations!W$6,0)</f>
        <v>0</v>
      </c>
    </row>
    <row r="291" spans="5:22" x14ac:dyDescent="0.2">
      <c r="E291" s="1">
        <f t="shared" si="8"/>
        <v>48.007999999999491</v>
      </c>
      <c r="F291" s="1">
        <f>IF(E291&lt;alternative_greater!$C$10,NORMDIST(E291,$B$2,SQRT($B$4),0),0)</f>
        <v>0</v>
      </c>
      <c r="G291" s="1">
        <f>IF(E291&gt;=alternative_greater!$C$10,NORMDIST(E291,$B$2,SQRT($B$4),0),0)</f>
        <v>3.8890076847027527E-2</v>
      </c>
      <c r="H291" s="4">
        <f>IF(E291&lt;alternative_greater!$C$10,NORMDIST(E291,$B$3,SQRT($B$4),0),0)</f>
        <v>0</v>
      </c>
      <c r="I291" s="4">
        <f>IF(E291&gt;=alternative_greater!$C$10,NORMDIST(E291,$B$3,SQRT($B$4),0),0)</f>
        <v>0.43700259101514138</v>
      </c>
      <c r="J291" s="4">
        <f>IF(AND(ABS(E291-alternative_greater!C$10)&lt;computations!B$7,J290=0),computations!M$6,0)</f>
        <v>0</v>
      </c>
      <c r="K291" s="4">
        <f>IF(AND(ABS(E291-B$2)&lt;computations!B$7,K290=0),computations!M$6,0)</f>
        <v>0</v>
      </c>
      <c r="L291" s="4">
        <f>IF(AND(ABS(E291-B$3)&lt;computations!B$7,L290=0),computations!M$6,0)</f>
        <v>0</v>
      </c>
      <c r="O291" s="1">
        <f t="shared" si="9"/>
        <v>48.007999999999491</v>
      </c>
      <c r="P291" s="1">
        <f>IF(O291&gt;alternative_less!C$10,NORMDIST(O291,$C$2,SQRT($C$4),0),0)</f>
        <v>0.43700259101514138</v>
      </c>
      <c r="Q291" s="1">
        <f>IF(O291&lt;=alternative_less!C$10,NORMDIST(O291,$C$2,SQRT($C$4),0),0)</f>
        <v>0</v>
      </c>
      <c r="R291" s="4">
        <f>IF(O291&gt;alternative_less!C$10,NORMDIST(O291,$C$3,SQRT($C$4),0),0)</f>
        <v>3.8890076847027527E-2</v>
      </c>
      <c r="S291" s="4">
        <f>IF(O291&lt;=alternative_less!C$10,NORMDIST(O291,$C$3,SQRT($C$4),0),0)</f>
        <v>0</v>
      </c>
      <c r="T291" s="4">
        <f>IF(AND(ABS(O291-alternative_less!C$10)&lt;computations!C$7,T290=0),computations!W$6,0)</f>
        <v>0</v>
      </c>
      <c r="U291" s="4">
        <f>IF(AND(ABS(O291-C$2)&lt;computations!C$7,U290=0),computations!W$6,0)</f>
        <v>0</v>
      </c>
      <c r="V291" s="4">
        <f>IF(AND(ABS(O291-C$3)&lt;computations!C$7,V290=0),computations!W$6,0)</f>
        <v>0</v>
      </c>
    </row>
    <row r="292" spans="5:22" x14ac:dyDescent="0.2">
      <c r="E292" s="1">
        <f t="shared" si="8"/>
        <v>48.023999999999489</v>
      </c>
      <c r="F292" s="1">
        <f>IF(E292&lt;alternative_greater!$C$10,NORMDIST(E292,$B$2,SQRT($B$4),0),0)</f>
        <v>0</v>
      </c>
      <c r="G292" s="1">
        <f>IF(E292&gt;=alternative_greater!$C$10,NORMDIST(E292,$B$2,SQRT($B$4),0),0)</f>
        <v>3.7413512059108742E-2</v>
      </c>
      <c r="H292" s="4">
        <f>IF(E292&lt;alternative_greater!$C$10,NORMDIST(E292,$B$3,SQRT($B$4),0),0)</f>
        <v>0</v>
      </c>
      <c r="I292" s="4">
        <f>IF(E292&gt;=alternative_greater!$C$10,NORMDIST(E292,$B$3,SQRT($B$4),0),0)</f>
        <v>0.43686836443744376</v>
      </c>
      <c r="J292" s="4">
        <f>IF(AND(ABS(E292-alternative_greater!C$10)&lt;computations!B$7,J291=0),computations!M$6,0)</f>
        <v>0</v>
      </c>
      <c r="K292" s="4">
        <f>IF(AND(ABS(E292-B$2)&lt;computations!B$7,K291=0),computations!M$6,0)</f>
        <v>0</v>
      </c>
      <c r="L292" s="4">
        <f>IF(AND(ABS(E292-B$3)&lt;computations!B$7,L291=0),computations!M$6,0)</f>
        <v>0</v>
      </c>
      <c r="O292" s="1">
        <f t="shared" si="9"/>
        <v>48.023999999999489</v>
      </c>
      <c r="P292" s="1">
        <f>IF(O292&gt;alternative_less!C$10,NORMDIST(O292,$C$2,SQRT($C$4),0),0)</f>
        <v>0.43686836443744376</v>
      </c>
      <c r="Q292" s="1">
        <f>IF(O292&lt;=alternative_less!C$10,NORMDIST(O292,$C$2,SQRT($C$4),0),0)</f>
        <v>0</v>
      </c>
      <c r="R292" s="4">
        <f>IF(O292&gt;alternative_less!C$10,NORMDIST(O292,$C$3,SQRT($C$4),0),0)</f>
        <v>3.7413512059108742E-2</v>
      </c>
      <c r="S292" s="4">
        <f>IF(O292&lt;=alternative_less!C$10,NORMDIST(O292,$C$3,SQRT($C$4),0),0)</f>
        <v>0</v>
      </c>
      <c r="T292" s="4">
        <f>IF(AND(ABS(O292-alternative_less!C$10)&lt;computations!C$7,T291=0),computations!W$6,0)</f>
        <v>0</v>
      </c>
      <c r="U292" s="4">
        <f>IF(AND(ABS(O292-C$2)&lt;computations!C$7,U291=0),computations!W$6,0)</f>
        <v>0</v>
      </c>
      <c r="V292" s="4">
        <f>IF(AND(ABS(O292-C$3)&lt;computations!C$7,V291=0),computations!W$6,0)</f>
        <v>0</v>
      </c>
    </row>
    <row r="293" spans="5:22" x14ac:dyDescent="0.2">
      <c r="E293" s="1">
        <f t="shared" si="8"/>
        <v>48.039999999999488</v>
      </c>
      <c r="F293" s="1">
        <f>IF(E293&lt;alternative_greater!$C$10,NORMDIST(E293,$B$2,SQRT($B$4),0),0)</f>
        <v>0</v>
      </c>
      <c r="G293" s="1">
        <f>IF(E293&gt;=alternative_greater!$C$10,NORMDIST(E293,$B$2,SQRT($B$4),0),0)</f>
        <v>3.5981953610641874E-2</v>
      </c>
      <c r="H293" s="4">
        <f>IF(E293&lt;alternative_greater!$C$10,NORMDIST(E293,$B$3,SQRT($B$4),0),0)</f>
        <v>0</v>
      </c>
      <c r="I293" s="4">
        <f>IF(E293&gt;=alternative_greater!$C$10,NORMDIST(E293,$B$3,SQRT($B$4),0),0)</f>
        <v>0.43660003495359606</v>
      </c>
      <c r="J293" s="4">
        <f>IF(AND(ABS(E293-alternative_greater!C$10)&lt;computations!B$7,J292=0),computations!M$6,0)</f>
        <v>0</v>
      </c>
      <c r="K293" s="4">
        <f>IF(AND(ABS(E293-B$2)&lt;computations!B$7,K292=0),computations!M$6,0)</f>
        <v>0</v>
      </c>
      <c r="L293" s="4">
        <f>IF(AND(ABS(E293-B$3)&lt;computations!B$7,L292=0),computations!M$6,0)</f>
        <v>0</v>
      </c>
      <c r="O293" s="1">
        <f t="shared" si="9"/>
        <v>48.039999999999488</v>
      </c>
      <c r="P293" s="1">
        <f>IF(O293&gt;alternative_less!C$10,NORMDIST(O293,$C$2,SQRT($C$4),0),0)</f>
        <v>0.43660003495359606</v>
      </c>
      <c r="Q293" s="1">
        <f>IF(O293&lt;=alternative_less!C$10,NORMDIST(O293,$C$2,SQRT($C$4),0),0)</f>
        <v>0</v>
      </c>
      <c r="R293" s="4">
        <f>IF(O293&gt;alternative_less!C$10,NORMDIST(O293,$C$3,SQRT($C$4),0),0)</f>
        <v>3.5981953610641874E-2</v>
      </c>
      <c r="S293" s="4">
        <f>IF(O293&lt;=alternative_less!C$10,NORMDIST(O293,$C$3,SQRT($C$4),0),0)</f>
        <v>0</v>
      </c>
      <c r="T293" s="4">
        <f>IF(AND(ABS(O293-alternative_less!C$10)&lt;computations!C$7,T292=0),computations!W$6,0)</f>
        <v>0</v>
      </c>
      <c r="U293" s="4">
        <f>IF(AND(ABS(O293-C$2)&lt;computations!C$7,U292=0),computations!W$6,0)</f>
        <v>0</v>
      </c>
      <c r="V293" s="4">
        <f>IF(AND(ABS(O293-C$3)&lt;computations!C$7,V292=0),computations!W$6,0)</f>
        <v>0</v>
      </c>
    </row>
    <row r="294" spans="5:22" x14ac:dyDescent="0.2">
      <c r="E294" s="1">
        <f t="shared" si="8"/>
        <v>48.055999999999486</v>
      </c>
      <c r="F294" s="1">
        <f>IF(E294&lt;alternative_greater!$C$10,NORMDIST(E294,$B$2,SQRT($B$4),0),0)</f>
        <v>0</v>
      </c>
      <c r="G294" s="1">
        <f>IF(E294&gt;=alternative_greater!$C$10,NORMDIST(E294,$B$2,SQRT($B$4),0),0)</f>
        <v>3.4594542007608295E-2</v>
      </c>
      <c r="H294" s="4">
        <f>IF(E294&lt;alternative_greater!$C$10,NORMDIST(E294,$B$3,SQRT($B$4),0),0)</f>
        <v>0</v>
      </c>
      <c r="I294" s="4">
        <f>IF(E294&gt;=alternative_greater!$C$10,NORMDIST(E294,$B$3,SQRT($B$4),0),0)</f>
        <v>0.43619784971681058</v>
      </c>
      <c r="J294" s="4">
        <f>IF(AND(ABS(E294-alternative_greater!C$10)&lt;computations!B$7,J293=0),computations!M$6,0)</f>
        <v>0</v>
      </c>
      <c r="K294" s="4">
        <f>IF(AND(ABS(E294-B$2)&lt;computations!B$7,K293=0),computations!M$6,0)</f>
        <v>0</v>
      </c>
      <c r="L294" s="4">
        <f>IF(AND(ABS(E294-B$3)&lt;computations!B$7,L293=0),computations!M$6,0)</f>
        <v>0</v>
      </c>
      <c r="O294" s="1">
        <f t="shared" si="9"/>
        <v>48.055999999999486</v>
      </c>
      <c r="P294" s="1">
        <f>IF(O294&gt;alternative_less!C$10,NORMDIST(O294,$C$2,SQRT($C$4),0),0)</f>
        <v>0.43619784971681058</v>
      </c>
      <c r="Q294" s="1">
        <f>IF(O294&lt;=alternative_less!C$10,NORMDIST(O294,$C$2,SQRT($C$4),0),0)</f>
        <v>0</v>
      </c>
      <c r="R294" s="4">
        <f>IF(O294&gt;alternative_less!C$10,NORMDIST(O294,$C$3,SQRT($C$4),0),0)</f>
        <v>3.4594542007608295E-2</v>
      </c>
      <c r="S294" s="4">
        <f>IF(O294&lt;=alternative_less!C$10,NORMDIST(O294,$C$3,SQRT($C$4),0),0)</f>
        <v>0</v>
      </c>
      <c r="T294" s="4">
        <f>IF(AND(ABS(O294-alternative_less!C$10)&lt;computations!C$7,T293=0),computations!W$6,0)</f>
        <v>0</v>
      </c>
      <c r="U294" s="4">
        <f>IF(AND(ABS(O294-C$2)&lt;computations!C$7,U293=0),computations!W$6,0)</f>
        <v>0</v>
      </c>
      <c r="V294" s="4">
        <f>IF(AND(ABS(O294-C$3)&lt;computations!C$7,V293=0),computations!W$6,0)</f>
        <v>0</v>
      </c>
    </row>
    <row r="295" spans="5:22" x14ac:dyDescent="0.2">
      <c r="E295" s="1">
        <f t="shared" si="8"/>
        <v>48.071999999999484</v>
      </c>
      <c r="F295" s="1">
        <f>IF(E295&lt;alternative_greater!$C$10,NORMDIST(E295,$B$2,SQRT($B$4),0),0)</f>
        <v>0</v>
      </c>
      <c r="G295" s="1">
        <f>IF(E295&gt;=alternative_greater!$C$10,NORMDIST(E295,$B$2,SQRT($B$4),0),0)</f>
        <v>3.3250410875244517E-2</v>
      </c>
      <c r="H295" s="4">
        <f>IF(E295&lt;alternative_greater!$C$10,NORMDIST(E295,$B$3,SQRT($B$4),0),0)</f>
        <v>0</v>
      </c>
      <c r="I295" s="4">
        <f>IF(E295&gt;=alternative_greater!$C$10,NORMDIST(E295,$B$3,SQRT($B$4),0),0)</f>
        <v>0.43566217898258497</v>
      </c>
      <c r="J295" s="4">
        <f>IF(AND(ABS(E295-alternative_greater!C$10)&lt;computations!B$7,J294=0),computations!M$6,0)</f>
        <v>0</v>
      </c>
      <c r="K295" s="4">
        <f>IF(AND(ABS(E295-B$2)&lt;computations!B$7,K294=0),computations!M$6,0)</f>
        <v>0</v>
      </c>
      <c r="L295" s="4">
        <f>IF(AND(ABS(E295-B$3)&lt;computations!B$7,L294=0),computations!M$6,0)</f>
        <v>0</v>
      </c>
      <c r="O295" s="1">
        <f t="shared" si="9"/>
        <v>48.071999999999484</v>
      </c>
      <c r="P295" s="1">
        <f>IF(O295&gt;alternative_less!C$10,NORMDIST(O295,$C$2,SQRT($C$4),0),0)</f>
        <v>0.43566217898258497</v>
      </c>
      <c r="Q295" s="1">
        <f>IF(O295&lt;=alternative_less!C$10,NORMDIST(O295,$C$2,SQRT($C$4),0),0)</f>
        <v>0</v>
      </c>
      <c r="R295" s="4">
        <f>IF(O295&gt;alternative_less!C$10,NORMDIST(O295,$C$3,SQRT($C$4),0),0)</f>
        <v>3.3250410875244517E-2</v>
      </c>
      <c r="S295" s="4">
        <f>IF(O295&lt;=alternative_less!C$10,NORMDIST(O295,$C$3,SQRT($C$4),0),0)</f>
        <v>0</v>
      </c>
      <c r="T295" s="4">
        <f>IF(AND(ABS(O295-alternative_less!C$10)&lt;computations!C$7,T294=0),computations!W$6,0)</f>
        <v>0</v>
      </c>
      <c r="U295" s="4">
        <f>IF(AND(ABS(O295-C$2)&lt;computations!C$7,U294=0),computations!W$6,0)</f>
        <v>0</v>
      </c>
      <c r="V295" s="4">
        <f>IF(AND(ABS(O295-C$3)&lt;computations!C$7,V294=0),computations!W$6,0)</f>
        <v>0</v>
      </c>
    </row>
    <row r="296" spans="5:22" x14ac:dyDescent="0.2">
      <c r="E296" s="1">
        <f t="shared" si="8"/>
        <v>48.087999999999482</v>
      </c>
      <c r="F296" s="1">
        <f>IF(E296&lt;alternative_greater!$C$10,NORMDIST(E296,$B$2,SQRT($B$4),0),0)</f>
        <v>0</v>
      </c>
      <c r="G296" s="1">
        <f>IF(E296&gt;=alternative_greater!$C$10,NORMDIST(E296,$B$2,SQRT($B$4),0),0)</f>
        <v>3.1948688267030505E-2</v>
      </c>
      <c r="H296" s="4">
        <f>IF(E296&lt;alternative_greater!$C$10,NORMDIST(E296,$B$3,SQRT($B$4),0),0)</f>
        <v>0</v>
      </c>
      <c r="I296" s="4">
        <f>IF(E296&gt;=alternative_greater!$C$10,NORMDIST(E296,$B$3,SQRT($B$4),0),0)</f>
        <v>0.43499351554066007</v>
      </c>
      <c r="J296" s="4">
        <f>IF(AND(ABS(E296-alternative_greater!C$10)&lt;computations!B$7,J295=0),computations!M$6,0)</f>
        <v>0</v>
      </c>
      <c r="K296" s="4">
        <f>IF(AND(ABS(E296-B$2)&lt;computations!B$7,K295=0),computations!M$6,0)</f>
        <v>0</v>
      </c>
      <c r="L296" s="4">
        <f>IF(AND(ABS(E296-B$3)&lt;computations!B$7,L295=0),computations!M$6,0)</f>
        <v>0</v>
      </c>
      <c r="O296" s="1">
        <f t="shared" si="9"/>
        <v>48.087999999999482</v>
      </c>
      <c r="P296" s="1">
        <f>IF(O296&gt;alternative_less!C$10,NORMDIST(O296,$C$2,SQRT($C$4),0),0)</f>
        <v>0.43499351554066007</v>
      </c>
      <c r="Q296" s="1">
        <f>IF(O296&lt;=alternative_less!C$10,NORMDIST(O296,$C$2,SQRT($C$4),0),0)</f>
        <v>0</v>
      </c>
      <c r="R296" s="4">
        <f>IF(O296&gt;alternative_less!C$10,NORMDIST(O296,$C$3,SQRT($C$4),0),0)</f>
        <v>3.1948688267030505E-2</v>
      </c>
      <c r="S296" s="4">
        <f>IF(O296&lt;=alternative_less!C$10,NORMDIST(O296,$C$3,SQRT($C$4),0),0)</f>
        <v>0</v>
      </c>
      <c r="T296" s="4">
        <f>IF(AND(ABS(O296-alternative_less!C$10)&lt;computations!C$7,T295=0),computations!W$6,0)</f>
        <v>0</v>
      </c>
      <c r="U296" s="4">
        <f>IF(AND(ABS(O296-C$2)&lt;computations!C$7,U295=0),computations!W$6,0)</f>
        <v>0</v>
      </c>
      <c r="V296" s="4">
        <f>IF(AND(ABS(O296-C$3)&lt;computations!C$7,V295=0),computations!W$6,0)</f>
        <v>0</v>
      </c>
    </row>
    <row r="297" spans="5:22" x14ac:dyDescent="0.2">
      <c r="E297" s="1">
        <f t="shared" si="8"/>
        <v>48.103999999999481</v>
      </c>
      <c r="F297" s="1">
        <f>IF(E297&lt;alternative_greater!$C$10,NORMDIST(E297,$B$2,SQRT($B$4),0),0)</f>
        <v>0</v>
      </c>
      <c r="G297" s="1">
        <f>IF(E297&gt;=alternative_greater!$C$10,NORMDIST(E297,$B$2,SQRT($B$4),0),0)</f>
        <v>3.0688497931407974E-2</v>
      </c>
      <c r="H297" s="4">
        <f>IF(E297&lt;alternative_greater!$C$10,NORMDIST(E297,$B$3,SQRT($B$4),0),0)</f>
        <v>0</v>
      </c>
      <c r="I297" s="4">
        <f>IF(E297&gt;=alternative_greater!$C$10,NORMDIST(E297,$B$3,SQRT($B$4),0),0)</f>
        <v>0.43419247395952842</v>
      </c>
      <c r="J297" s="4">
        <f>IF(AND(ABS(E297-alternative_greater!C$10)&lt;computations!B$7,J296=0),computations!M$6,0)</f>
        <v>0</v>
      </c>
      <c r="K297" s="4">
        <f>IF(AND(ABS(E297-B$2)&lt;computations!B$7,K296=0),computations!M$6,0)</f>
        <v>0</v>
      </c>
      <c r="L297" s="4">
        <f>IF(AND(ABS(E297-B$3)&lt;computations!B$7,L296=0),computations!M$6,0)</f>
        <v>0</v>
      </c>
      <c r="O297" s="1">
        <f t="shared" si="9"/>
        <v>48.103999999999481</v>
      </c>
      <c r="P297" s="1">
        <f>IF(O297&gt;alternative_less!C$10,NORMDIST(O297,$C$2,SQRT($C$4),0),0)</f>
        <v>0.43419247395952842</v>
      </c>
      <c r="Q297" s="1">
        <f>IF(O297&lt;=alternative_less!C$10,NORMDIST(O297,$C$2,SQRT($C$4),0),0)</f>
        <v>0</v>
      </c>
      <c r="R297" s="4">
        <f>IF(O297&gt;alternative_less!C$10,NORMDIST(O297,$C$3,SQRT($C$4),0),0)</f>
        <v>3.0688497931407974E-2</v>
      </c>
      <c r="S297" s="4">
        <f>IF(O297&lt;=alternative_less!C$10,NORMDIST(O297,$C$3,SQRT($C$4),0),0)</f>
        <v>0</v>
      </c>
      <c r="T297" s="4">
        <f>IF(AND(ABS(O297-alternative_less!C$10)&lt;computations!C$7,T296=0),computations!W$6,0)</f>
        <v>0</v>
      </c>
      <c r="U297" s="4">
        <f>IF(AND(ABS(O297-C$2)&lt;computations!C$7,U296=0),computations!W$6,0)</f>
        <v>0</v>
      </c>
      <c r="V297" s="4">
        <f>IF(AND(ABS(O297-C$3)&lt;computations!C$7,V296=0),computations!W$6,0)</f>
        <v>0</v>
      </c>
    </row>
    <row r="298" spans="5:22" x14ac:dyDescent="0.2">
      <c r="E298" s="1">
        <f t="shared" si="8"/>
        <v>48.119999999999479</v>
      </c>
      <c r="F298" s="1">
        <f>IF(E298&lt;alternative_greater!$C$10,NORMDIST(E298,$B$2,SQRT($B$4),0),0)</f>
        <v>0</v>
      </c>
      <c r="G298" s="1">
        <f>IF(E298&gt;=alternative_greater!$C$10,NORMDIST(E298,$B$2,SQRT($B$4),0),0)</f>
        <v>2.9468960535581477E-2</v>
      </c>
      <c r="H298" s="4">
        <f>IF(E298&lt;alternative_greater!$C$10,NORMDIST(E298,$B$3,SQRT($B$4),0),0)</f>
        <v>0</v>
      </c>
      <c r="I298" s="4">
        <f>IF(E298&gt;=alternative_greater!$C$10,NORMDIST(E298,$B$3,SQRT($B$4),0),0)</f>
        <v>0.43325978964511658</v>
      </c>
      <c r="J298" s="4">
        <f>IF(AND(ABS(E298-alternative_greater!C$10)&lt;computations!B$7,J297=0),computations!M$6,0)</f>
        <v>0</v>
      </c>
      <c r="K298" s="4">
        <f>IF(AND(ABS(E298-B$2)&lt;computations!B$7,K297=0),computations!M$6,0)</f>
        <v>0</v>
      </c>
      <c r="L298" s="4">
        <f>IF(AND(ABS(E298-B$3)&lt;computations!B$7,L297=0),computations!M$6,0)</f>
        <v>0</v>
      </c>
      <c r="O298" s="1">
        <f t="shared" si="9"/>
        <v>48.119999999999479</v>
      </c>
      <c r="P298" s="1">
        <f>IF(O298&gt;alternative_less!C$10,NORMDIST(O298,$C$2,SQRT($C$4),0),0)</f>
        <v>0.43325978964511658</v>
      </c>
      <c r="Q298" s="1">
        <f>IF(O298&lt;=alternative_less!C$10,NORMDIST(O298,$C$2,SQRT($C$4),0),0)</f>
        <v>0</v>
      </c>
      <c r="R298" s="4">
        <f>IF(O298&gt;alternative_less!C$10,NORMDIST(O298,$C$3,SQRT($C$4),0),0)</f>
        <v>2.9468960535581477E-2</v>
      </c>
      <c r="S298" s="4">
        <f>IF(O298&lt;=alternative_less!C$10,NORMDIST(O298,$C$3,SQRT($C$4),0),0)</f>
        <v>0</v>
      </c>
      <c r="T298" s="4">
        <f>IF(AND(ABS(O298-alternative_less!C$10)&lt;computations!C$7,T297=0),computations!W$6,0)</f>
        <v>0</v>
      </c>
      <c r="U298" s="4">
        <f>IF(AND(ABS(O298-C$2)&lt;computations!C$7,U297=0),computations!W$6,0)</f>
        <v>0</v>
      </c>
      <c r="V298" s="4">
        <f>IF(AND(ABS(O298-C$3)&lt;computations!C$7,V297=0),computations!W$6,0)</f>
        <v>0</v>
      </c>
    </row>
    <row r="299" spans="5:22" x14ac:dyDescent="0.2">
      <c r="E299" s="1">
        <f t="shared" si="8"/>
        <v>48.135999999999477</v>
      </c>
      <c r="F299" s="1">
        <f>IF(E299&lt;alternative_greater!$C$10,NORMDIST(E299,$B$2,SQRT($B$4),0),0)</f>
        <v>0</v>
      </c>
      <c r="G299" s="1">
        <f>IF(E299&gt;=alternative_greater!$C$10,NORMDIST(E299,$B$2,SQRT($B$4),0),0)</f>
        <v>2.8289194845872504E-2</v>
      </c>
      <c r="H299" s="4">
        <f>IF(E299&lt;alternative_greater!$C$10,NORMDIST(E299,$B$3,SQRT($B$4),0),0)</f>
        <v>0</v>
      </c>
      <c r="I299" s="4">
        <f>IF(E299&gt;=alternative_greater!$C$10,NORMDIST(E299,$B$3,SQRT($B$4),0),0)</f>
        <v>0.43219631771565897</v>
      </c>
      <c r="J299" s="4">
        <f>IF(AND(ABS(E299-alternative_greater!C$10)&lt;computations!B$7,J298=0),computations!M$6,0)</f>
        <v>0</v>
      </c>
      <c r="K299" s="4">
        <f>IF(AND(ABS(E299-B$2)&lt;computations!B$7,K298=0),computations!M$6,0)</f>
        <v>0</v>
      </c>
      <c r="L299" s="4">
        <f>IF(AND(ABS(E299-B$3)&lt;computations!B$7,L298=0),computations!M$6,0)</f>
        <v>0</v>
      </c>
      <c r="O299" s="1">
        <f t="shared" si="9"/>
        <v>48.135999999999477</v>
      </c>
      <c r="P299" s="1">
        <f>IF(O299&gt;alternative_less!C$10,NORMDIST(O299,$C$2,SQRT($C$4),0),0)</f>
        <v>0.43219631771565897</v>
      </c>
      <c r="Q299" s="1">
        <f>IF(O299&lt;=alternative_less!C$10,NORMDIST(O299,$C$2,SQRT($C$4),0),0)</f>
        <v>0</v>
      </c>
      <c r="R299" s="4">
        <f>IF(O299&gt;alternative_less!C$10,NORMDIST(O299,$C$3,SQRT($C$4),0),0)</f>
        <v>2.8289194845872504E-2</v>
      </c>
      <c r="S299" s="4">
        <f>IF(O299&lt;=alternative_less!C$10,NORMDIST(O299,$C$3,SQRT($C$4),0),0)</f>
        <v>0</v>
      </c>
      <c r="T299" s="4">
        <f>IF(AND(ABS(O299-alternative_less!C$10)&lt;computations!C$7,T298=0),computations!W$6,0)</f>
        <v>0</v>
      </c>
      <c r="U299" s="4">
        <f>IF(AND(ABS(O299-C$2)&lt;computations!C$7,U298=0),computations!W$6,0)</f>
        <v>0</v>
      </c>
      <c r="V299" s="4">
        <f>IF(AND(ABS(O299-C$3)&lt;computations!C$7,V298=0),computations!W$6,0)</f>
        <v>0</v>
      </c>
    </row>
    <row r="300" spans="5:22" x14ac:dyDescent="0.2">
      <c r="E300" s="1">
        <f t="shared" si="8"/>
        <v>48.151999999999475</v>
      </c>
      <c r="F300" s="1">
        <f>IF(E300&lt;alternative_greater!$C$10,NORMDIST(E300,$B$2,SQRT($B$4),0),0)</f>
        <v>0</v>
      </c>
      <c r="G300" s="1">
        <f>IF(E300&gt;=alternative_greater!$C$10,NORMDIST(E300,$B$2,SQRT($B$4),0),0)</f>
        <v>2.7148318864207762E-2</v>
      </c>
      <c r="H300" s="4">
        <f>IF(E300&lt;alternative_greater!$C$10,NORMDIST(E300,$B$3,SQRT($B$4),0),0)</f>
        <v>0</v>
      </c>
      <c r="I300" s="4">
        <f>IF(E300&gt;=alternative_greater!$C$10,NORMDIST(E300,$B$3,SQRT($B$4),0),0)</f>
        <v>0.43100303169517284</v>
      </c>
      <c r="J300" s="4">
        <f>IF(AND(ABS(E300-alternative_greater!C$10)&lt;computations!B$7,J299=0),computations!M$6,0)</f>
        <v>0</v>
      </c>
      <c r="K300" s="4">
        <f>IF(AND(ABS(E300-B$2)&lt;computations!B$7,K299=0),computations!M$6,0)</f>
        <v>0</v>
      </c>
      <c r="L300" s="4">
        <f>IF(AND(ABS(E300-B$3)&lt;computations!B$7,L299=0),computations!M$6,0)</f>
        <v>0</v>
      </c>
      <c r="O300" s="1">
        <f t="shared" si="9"/>
        <v>48.151999999999475</v>
      </c>
      <c r="P300" s="1">
        <f>IF(O300&gt;alternative_less!C$10,NORMDIST(O300,$C$2,SQRT($C$4),0),0)</f>
        <v>0.43100303169517284</v>
      </c>
      <c r="Q300" s="1">
        <f>IF(O300&lt;=alternative_less!C$10,NORMDIST(O300,$C$2,SQRT($C$4),0),0)</f>
        <v>0</v>
      </c>
      <c r="R300" s="4">
        <f>IF(O300&gt;alternative_less!C$10,NORMDIST(O300,$C$3,SQRT($C$4),0),0)</f>
        <v>2.7148318864207762E-2</v>
      </c>
      <c r="S300" s="4">
        <f>IF(O300&lt;=alternative_less!C$10,NORMDIST(O300,$C$3,SQRT($C$4),0),0)</f>
        <v>0</v>
      </c>
      <c r="T300" s="4">
        <f>IF(AND(ABS(O300-alternative_less!C$10)&lt;computations!C$7,T299=0),computations!W$6,0)</f>
        <v>0</v>
      </c>
      <c r="U300" s="4">
        <f>IF(AND(ABS(O300-C$2)&lt;computations!C$7,U299=0),computations!W$6,0)</f>
        <v>0</v>
      </c>
      <c r="V300" s="4">
        <f>IF(AND(ABS(O300-C$3)&lt;computations!C$7,V299=0),computations!W$6,0)</f>
        <v>0</v>
      </c>
    </row>
    <row r="301" spans="5:22" x14ac:dyDescent="0.2">
      <c r="E301" s="1">
        <f t="shared" si="8"/>
        <v>48.167999999999473</v>
      </c>
      <c r="F301" s="1">
        <f>IF(E301&lt;alternative_greater!$C$10,NORMDIST(E301,$B$2,SQRT($B$4),0),0)</f>
        <v>0</v>
      </c>
      <c r="G301" s="1">
        <f>IF(E301&gt;=alternative_greater!$C$10,NORMDIST(E301,$B$2,SQRT($B$4),0),0)</f>
        <v>2.6045450920432488E-2</v>
      </c>
      <c r="H301" s="4">
        <f>IF(E301&lt;alternative_greater!$C$10,NORMDIST(E301,$B$3,SQRT($B$4),0),0)</f>
        <v>0</v>
      </c>
      <c r="I301" s="4">
        <f>IF(E301&gt;=alternative_greater!$C$10,NORMDIST(E301,$B$3,SQRT($B$4),0),0)</f>
        <v>0.42968102202832859</v>
      </c>
      <c r="J301" s="4">
        <f>IF(AND(ABS(E301-alternative_greater!C$10)&lt;computations!B$7,J300=0),computations!M$6,0)</f>
        <v>0</v>
      </c>
      <c r="K301" s="4">
        <f>IF(AND(ABS(E301-B$2)&lt;computations!B$7,K300=0),computations!M$6,0)</f>
        <v>0</v>
      </c>
      <c r="L301" s="4">
        <f>IF(AND(ABS(E301-B$3)&lt;computations!B$7,L300=0),computations!M$6,0)</f>
        <v>0</v>
      </c>
      <c r="O301" s="1">
        <f t="shared" si="9"/>
        <v>48.167999999999473</v>
      </c>
      <c r="P301" s="1">
        <f>IF(O301&gt;alternative_less!C$10,NORMDIST(O301,$C$2,SQRT($C$4),0),0)</f>
        <v>0.42968102202832859</v>
      </c>
      <c r="Q301" s="1">
        <f>IF(O301&lt;=alternative_less!C$10,NORMDIST(O301,$C$2,SQRT($C$4),0),0)</f>
        <v>0</v>
      </c>
      <c r="R301" s="4">
        <f>IF(O301&gt;alternative_less!C$10,NORMDIST(O301,$C$3,SQRT($C$4),0),0)</f>
        <v>2.6045450920432488E-2</v>
      </c>
      <c r="S301" s="4">
        <f>IF(O301&lt;=alternative_less!C$10,NORMDIST(O301,$C$3,SQRT($C$4),0),0)</f>
        <v>0</v>
      </c>
      <c r="T301" s="4">
        <f>IF(AND(ABS(O301-alternative_less!C$10)&lt;computations!C$7,T300=0),computations!W$6,0)</f>
        <v>0</v>
      </c>
      <c r="U301" s="4">
        <f>IF(AND(ABS(O301-C$2)&lt;computations!C$7,U300=0),computations!W$6,0)</f>
        <v>0</v>
      </c>
      <c r="V301" s="4">
        <f>IF(AND(ABS(O301-C$3)&lt;computations!C$7,V300=0),computations!W$6,0)</f>
        <v>0</v>
      </c>
    </row>
    <row r="302" spans="5:22" x14ac:dyDescent="0.2">
      <c r="E302" s="1">
        <f t="shared" si="8"/>
        <v>48.183999999999472</v>
      </c>
      <c r="F302" s="1">
        <f>IF(E302&lt;alternative_greater!$C$10,NORMDIST(E302,$B$2,SQRT($B$4),0),0)</f>
        <v>0</v>
      </c>
      <c r="G302" s="1">
        <f>IF(E302&gt;=alternative_greater!$C$10,NORMDIST(E302,$B$2,SQRT($B$4),0),0)</f>
        <v>2.497971072024532E-2</v>
      </c>
      <c r="H302" s="4">
        <f>IF(E302&lt;alternative_greater!$C$10,NORMDIST(E302,$B$3,SQRT($B$4),0),0)</f>
        <v>0</v>
      </c>
      <c r="I302" s="4">
        <f>IF(E302&gt;=alternative_greater!$C$10,NORMDIST(E302,$B$3,SQRT($B$4),0),0)</f>
        <v>0.42823149441988734</v>
      </c>
      <c r="J302" s="4">
        <f>IF(AND(ABS(E302-alternative_greater!C$10)&lt;computations!B$7,J301=0),computations!M$6,0)</f>
        <v>0</v>
      </c>
      <c r="K302" s="4">
        <f>IF(AND(ABS(E302-B$2)&lt;computations!B$7,K301=0),computations!M$6,0)</f>
        <v>0</v>
      </c>
      <c r="L302" s="4">
        <f>IF(AND(ABS(E302-B$3)&lt;computations!B$7,L301=0),computations!M$6,0)</f>
        <v>0</v>
      </c>
      <c r="O302" s="1">
        <f t="shared" si="9"/>
        <v>48.183999999999472</v>
      </c>
      <c r="P302" s="1">
        <f>IF(O302&gt;alternative_less!C$10,NORMDIST(O302,$C$2,SQRT($C$4),0),0)</f>
        <v>0.42823149441988734</v>
      </c>
      <c r="Q302" s="1">
        <f>IF(O302&lt;=alternative_less!C$10,NORMDIST(O302,$C$2,SQRT($C$4),0),0)</f>
        <v>0</v>
      </c>
      <c r="R302" s="4">
        <f>IF(O302&gt;alternative_less!C$10,NORMDIST(O302,$C$3,SQRT($C$4),0),0)</f>
        <v>2.497971072024532E-2</v>
      </c>
      <c r="S302" s="4">
        <f>IF(O302&lt;=alternative_less!C$10,NORMDIST(O302,$C$3,SQRT($C$4),0),0)</f>
        <v>0</v>
      </c>
      <c r="T302" s="4">
        <f>IF(AND(ABS(O302-alternative_less!C$10)&lt;computations!C$7,T301=0),computations!W$6,0)</f>
        <v>0</v>
      </c>
      <c r="U302" s="4">
        <f>IF(AND(ABS(O302-C$2)&lt;computations!C$7,U301=0),computations!W$6,0)</f>
        <v>0</v>
      </c>
      <c r="V302" s="4">
        <f>IF(AND(ABS(O302-C$3)&lt;computations!C$7,V301=0),computations!W$6,0)</f>
        <v>0</v>
      </c>
    </row>
    <row r="303" spans="5:22" x14ac:dyDescent="0.2">
      <c r="E303" s="1">
        <f t="shared" si="8"/>
        <v>48.19999999999947</v>
      </c>
      <c r="F303" s="1">
        <f>IF(E303&lt;alternative_greater!$C$10,NORMDIST(E303,$B$2,SQRT($B$4),0),0)</f>
        <v>0</v>
      </c>
      <c r="G303" s="1">
        <f>IF(E303&gt;=alternative_greater!$C$10,NORMDIST(E303,$B$2,SQRT($B$4),0),0)</f>
        <v>2.3950220348651696E-2</v>
      </c>
      <c r="H303" s="4">
        <f>IF(E303&lt;alternative_greater!$C$10,NORMDIST(E303,$B$3,SQRT($B$4),0),0)</f>
        <v>0</v>
      </c>
      <c r="I303" s="4">
        <f>IF(E303&gt;=alternative_greater!$C$10,NORMDIST(E303,$B$3,SQRT($B$4),0),0)</f>
        <v>0.42665576800224542</v>
      </c>
      <c r="J303" s="4">
        <f>IF(AND(ABS(E303-alternative_greater!C$10)&lt;computations!B$7,J302=0),computations!M$6,0)</f>
        <v>0</v>
      </c>
      <c r="K303" s="4">
        <f>IF(AND(ABS(E303-B$2)&lt;computations!B$7,K302=0),computations!M$6,0)</f>
        <v>0</v>
      </c>
      <c r="L303" s="4">
        <f>IF(AND(ABS(E303-B$3)&lt;computations!B$7,L302=0),computations!M$6,0)</f>
        <v>0</v>
      </c>
      <c r="O303" s="1">
        <f t="shared" si="9"/>
        <v>48.19999999999947</v>
      </c>
      <c r="P303" s="1">
        <f>IF(O303&gt;alternative_less!C$10,NORMDIST(O303,$C$2,SQRT($C$4),0),0)</f>
        <v>0.42665576800224542</v>
      </c>
      <c r="Q303" s="1">
        <f>IF(O303&lt;=alternative_less!C$10,NORMDIST(O303,$C$2,SQRT($C$4),0),0)</f>
        <v>0</v>
      </c>
      <c r="R303" s="4">
        <f>IF(O303&gt;alternative_less!C$10,NORMDIST(O303,$C$3,SQRT($C$4),0),0)</f>
        <v>2.3950220348651696E-2</v>
      </c>
      <c r="S303" s="4">
        <f>IF(O303&lt;=alternative_less!C$10,NORMDIST(O303,$C$3,SQRT($C$4),0),0)</f>
        <v>0</v>
      </c>
      <c r="T303" s="4">
        <f>IF(AND(ABS(O303-alternative_less!C$10)&lt;computations!C$7,T302=0),computations!W$6,0)</f>
        <v>0</v>
      </c>
      <c r="U303" s="4">
        <f>IF(AND(ABS(O303-C$2)&lt;computations!C$7,U302=0),computations!W$6,0)</f>
        <v>0</v>
      </c>
      <c r="V303" s="4">
        <f>IF(AND(ABS(O303-C$3)&lt;computations!C$7,V302=0),computations!W$6,0)</f>
        <v>0</v>
      </c>
    </row>
    <row r="304" spans="5:22" x14ac:dyDescent="0.2">
      <c r="E304" s="1">
        <f t="shared" si="8"/>
        <v>48.215999999999468</v>
      </c>
      <c r="F304" s="1">
        <f>IF(E304&lt;alternative_greater!$C$10,NORMDIST(E304,$B$2,SQRT($B$4),0),0)</f>
        <v>0</v>
      </c>
      <c r="G304" s="1">
        <f>IF(E304&gt;=alternative_greater!$C$10,NORMDIST(E304,$B$2,SQRT($B$4),0),0)</f>
        <v>2.2956105228932301E-2</v>
      </c>
      <c r="H304" s="4">
        <f>IF(E304&lt;alternative_greater!$C$10,NORMDIST(E304,$B$3,SQRT($B$4),0),0)</f>
        <v>0</v>
      </c>
      <c r="I304" s="4">
        <f>IF(E304&gt;=alternative_greater!$C$10,NORMDIST(E304,$B$3,SQRT($B$4),0),0)</f>
        <v>0.42495527333498379</v>
      </c>
      <c r="J304" s="4">
        <f>IF(AND(ABS(E304-alternative_greater!C$10)&lt;computations!B$7,J303=0),computations!M$6,0)</f>
        <v>0</v>
      </c>
      <c r="K304" s="4">
        <f>IF(AND(ABS(E304-B$2)&lt;computations!B$7,K303=0),computations!M$6,0)</f>
        <v>0</v>
      </c>
      <c r="L304" s="4">
        <f>IF(AND(ABS(E304-B$3)&lt;computations!B$7,L303=0),computations!M$6,0)</f>
        <v>0</v>
      </c>
      <c r="O304" s="1">
        <f t="shared" si="9"/>
        <v>48.215999999999468</v>
      </c>
      <c r="P304" s="1">
        <f>IF(O304&gt;alternative_less!C$10,NORMDIST(O304,$C$2,SQRT($C$4),0),0)</f>
        <v>0.42495527333498379</v>
      </c>
      <c r="Q304" s="1">
        <f>IF(O304&lt;=alternative_less!C$10,NORMDIST(O304,$C$2,SQRT($C$4),0),0)</f>
        <v>0</v>
      </c>
      <c r="R304" s="4">
        <f>IF(O304&gt;alternative_less!C$10,NORMDIST(O304,$C$3,SQRT($C$4),0),0)</f>
        <v>2.2956105228932301E-2</v>
      </c>
      <c r="S304" s="4">
        <f>IF(O304&lt;=alternative_less!C$10,NORMDIST(O304,$C$3,SQRT($C$4),0),0)</f>
        <v>0</v>
      </c>
      <c r="T304" s="4">
        <f>IF(AND(ABS(O304-alternative_less!C$10)&lt;computations!C$7,T303=0),computations!W$6,0)</f>
        <v>0</v>
      </c>
      <c r="U304" s="4">
        <f>IF(AND(ABS(O304-C$2)&lt;computations!C$7,U303=0),computations!W$6,0)</f>
        <v>0</v>
      </c>
      <c r="V304" s="4">
        <f>IF(AND(ABS(O304-C$3)&lt;computations!C$7,V303=0),computations!W$6,0)</f>
        <v>0</v>
      </c>
    </row>
    <row r="305" spans="5:22" x14ac:dyDescent="0.2">
      <c r="E305" s="1">
        <f t="shared" si="8"/>
        <v>48.231999999999466</v>
      </c>
      <c r="F305" s="1">
        <f>IF(E305&lt;alternative_greater!$C$10,NORMDIST(E305,$B$2,SQRT($B$4),0),0)</f>
        <v>0</v>
      </c>
      <c r="G305" s="1">
        <f>IF(E305&gt;=alternative_greater!$C$10,NORMDIST(E305,$B$2,SQRT($B$4),0),0)</f>
        <v>2.1996495037215052E-2</v>
      </c>
      <c r="H305" s="4">
        <f>IF(E305&lt;alternative_greater!$C$10,NORMDIST(E305,$B$3,SQRT($B$4),0),0)</f>
        <v>0</v>
      </c>
      <c r="I305" s="4">
        <f>IF(E305&gt;=alternative_greater!$C$10,NORMDIST(E305,$B$3,SQRT($B$4),0),0)</f>
        <v>0.4231315502406694</v>
      </c>
      <c r="J305" s="4">
        <f>IF(AND(ABS(E305-alternative_greater!C$10)&lt;computations!B$7,J304=0),computations!M$6,0)</f>
        <v>0</v>
      </c>
      <c r="K305" s="4">
        <f>IF(AND(ABS(E305-B$2)&lt;computations!B$7,K304=0),computations!M$6,0)</f>
        <v>0</v>
      </c>
      <c r="L305" s="4">
        <f>IF(AND(ABS(E305-B$3)&lt;computations!B$7,L304=0),computations!M$6,0)</f>
        <v>0</v>
      </c>
      <c r="O305" s="1">
        <f t="shared" si="9"/>
        <v>48.231999999999466</v>
      </c>
      <c r="P305" s="1">
        <f>IF(O305&gt;alternative_less!C$10,NORMDIST(O305,$C$2,SQRT($C$4),0),0)</f>
        <v>0.4231315502406694</v>
      </c>
      <c r="Q305" s="1">
        <f>IF(O305&lt;=alternative_less!C$10,NORMDIST(O305,$C$2,SQRT($C$4),0),0)</f>
        <v>0</v>
      </c>
      <c r="R305" s="4">
        <f>IF(O305&gt;alternative_less!C$10,NORMDIST(O305,$C$3,SQRT($C$4),0),0)</f>
        <v>2.1996495037215052E-2</v>
      </c>
      <c r="S305" s="4">
        <f>IF(O305&lt;=alternative_less!C$10,NORMDIST(O305,$C$3,SQRT($C$4),0),0)</f>
        <v>0</v>
      </c>
      <c r="T305" s="4">
        <f>IF(AND(ABS(O305-alternative_less!C$10)&lt;computations!C$7,T304=0),computations!W$6,0)</f>
        <v>0</v>
      </c>
      <c r="U305" s="4">
        <f>IF(AND(ABS(O305-C$2)&lt;computations!C$7,U304=0),computations!W$6,0)</f>
        <v>0</v>
      </c>
      <c r="V305" s="4">
        <f>IF(AND(ABS(O305-C$3)&lt;computations!C$7,V304=0),computations!W$6,0)</f>
        <v>0</v>
      </c>
    </row>
    <row r="306" spans="5:22" x14ac:dyDescent="0.2">
      <c r="E306" s="1">
        <f t="shared" si="8"/>
        <v>48.247999999999465</v>
      </c>
      <c r="F306" s="1">
        <f>IF(E306&lt;alternative_greater!$C$10,NORMDIST(E306,$B$2,SQRT($B$4),0),0)</f>
        <v>0</v>
      </c>
      <c r="G306" s="1">
        <f>IF(E306&gt;=alternative_greater!$C$10,NORMDIST(E306,$B$2,SQRT($B$4),0),0)</f>
        <v>2.1070524572830696E-2</v>
      </c>
      <c r="H306" s="4">
        <f>IF(E306&lt;alternative_greater!$C$10,NORMDIST(E306,$B$3,SQRT($B$4),0),0)</f>
        <v>0</v>
      </c>
      <c r="I306" s="4">
        <f>IF(E306&gt;=alternative_greater!$C$10,NORMDIST(E306,$B$3,SQRT($B$4),0),0)</f>
        <v>0.42118624548149114</v>
      </c>
      <c r="J306" s="4">
        <f>IF(AND(ABS(E306-alternative_greater!C$10)&lt;computations!B$7,J305=0),computations!M$6,0)</f>
        <v>0</v>
      </c>
      <c r="K306" s="4">
        <f>IF(AND(ABS(E306-B$2)&lt;computations!B$7,K305=0),computations!M$6,0)</f>
        <v>0</v>
      </c>
      <c r="L306" s="4">
        <f>IF(AND(ABS(E306-B$3)&lt;computations!B$7,L305=0),computations!M$6,0)</f>
        <v>0</v>
      </c>
      <c r="O306" s="1">
        <f t="shared" si="9"/>
        <v>48.247999999999465</v>
      </c>
      <c r="P306" s="1">
        <f>IF(O306&gt;alternative_less!C$10,NORMDIST(O306,$C$2,SQRT($C$4),0),0)</f>
        <v>0.42118624548149114</v>
      </c>
      <c r="Q306" s="1">
        <f>IF(O306&lt;=alternative_less!C$10,NORMDIST(O306,$C$2,SQRT($C$4),0),0)</f>
        <v>0</v>
      </c>
      <c r="R306" s="4">
        <f>IF(O306&gt;alternative_less!C$10,NORMDIST(O306,$C$3,SQRT($C$4),0),0)</f>
        <v>2.1070524572830696E-2</v>
      </c>
      <c r="S306" s="4">
        <f>IF(O306&lt;=alternative_less!C$10,NORMDIST(O306,$C$3,SQRT($C$4),0),0)</f>
        <v>0</v>
      </c>
      <c r="T306" s="4">
        <f>IF(AND(ABS(O306-alternative_less!C$10)&lt;computations!C$7,T305=0),computations!W$6,0)</f>
        <v>0</v>
      </c>
      <c r="U306" s="4">
        <f>IF(AND(ABS(O306-C$2)&lt;computations!C$7,U305=0),computations!W$6,0)</f>
        <v>0</v>
      </c>
      <c r="V306" s="4">
        <f>IF(AND(ABS(O306-C$3)&lt;computations!C$7,V305=0),computations!W$6,0)</f>
        <v>0</v>
      </c>
    </row>
    <row r="307" spans="5:22" x14ac:dyDescent="0.2">
      <c r="E307" s="1">
        <f t="shared" si="8"/>
        <v>48.263999999999463</v>
      </c>
      <c r="F307" s="1">
        <f>IF(E307&lt;alternative_greater!$C$10,NORMDIST(E307,$B$2,SQRT($B$4),0),0)</f>
        <v>0</v>
      </c>
      <c r="G307" s="1">
        <f>IF(E307&gt;=alternative_greater!$C$10,NORMDIST(E307,$B$2,SQRT($B$4),0),0)</f>
        <v>2.0177334584716069E-2</v>
      </c>
      <c r="H307" s="4">
        <f>IF(E307&lt;alternative_greater!$C$10,NORMDIST(E307,$B$3,SQRT($B$4),0),0)</f>
        <v>0</v>
      </c>
      <c r="I307" s="4">
        <f>IF(E307&gt;=alternative_greater!$C$10,NORMDIST(E307,$B$3,SQRT($B$4),0),0)</f>
        <v>0.41912111028163684</v>
      </c>
      <c r="J307" s="4">
        <f>IF(AND(ABS(E307-alternative_greater!C$10)&lt;computations!B$7,J306=0),computations!M$6,0)</f>
        <v>0</v>
      </c>
      <c r="K307" s="4">
        <f>IF(AND(ABS(E307-B$2)&lt;computations!B$7,K306=0),computations!M$6,0)</f>
        <v>0</v>
      </c>
      <c r="L307" s="4">
        <f>IF(AND(ABS(E307-B$3)&lt;computations!B$7,L306=0),computations!M$6,0)</f>
        <v>0</v>
      </c>
      <c r="O307" s="1">
        <f t="shared" si="9"/>
        <v>48.263999999999463</v>
      </c>
      <c r="P307" s="1">
        <f>IF(O307&gt;alternative_less!C$10,NORMDIST(O307,$C$2,SQRT($C$4),0),0)</f>
        <v>0.41912111028163684</v>
      </c>
      <c r="Q307" s="1">
        <f>IF(O307&lt;=alternative_less!C$10,NORMDIST(O307,$C$2,SQRT($C$4),0),0)</f>
        <v>0</v>
      </c>
      <c r="R307" s="4">
        <f>IF(O307&gt;alternative_less!C$10,NORMDIST(O307,$C$3,SQRT($C$4),0),0)</f>
        <v>2.0177334584716069E-2</v>
      </c>
      <c r="S307" s="4">
        <f>IF(O307&lt;=alternative_less!C$10,NORMDIST(O307,$C$3,SQRT($C$4),0),0)</f>
        <v>0</v>
      </c>
      <c r="T307" s="4">
        <f>IF(AND(ABS(O307-alternative_less!C$10)&lt;computations!C$7,T306=0),computations!W$6,0)</f>
        <v>0</v>
      </c>
      <c r="U307" s="4">
        <f>IF(AND(ABS(O307-C$2)&lt;computations!C$7,U306=0),computations!W$6,0)</f>
        <v>0</v>
      </c>
      <c r="V307" s="4">
        <f>IF(AND(ABS(O307-C$3)&lt;computations!C$7,V306=0),computations!W$6,0)</f>
        <v>0</v>
      </c>
    </row>
    <row r="308" spans="5:22" x14ac:dyDescent="0.2">
      <c r="E308" s="1">
        <f t="shared" si="8"/>
        <v>48.279999999999461</v>
      </c>
      <c r="F308" s="1">
        <f>IF(E308&lt;alternative_greater!$C$10,NORMDIST(E308,$B$2,SQRT($B$4),0),0)</f>
        <v>0</v>
      </c>
      <c r="G308" s="1">
        <f>IF(E308&gt;=alternative_greater!$C$10,NORMDIST(E308,$B$2,SQRT($B$4),0),0)</f>
        <v>1.9316072554212072E-2</v>
      </c>
      <c r="H308" s="4">
        <f>IF(E308&lt;alternative_greater!$C$10,NORMDIST(E308,$B$3,SQRT($B$4),0),0)</f>
        <v>0</v>
      </c>
      <c r="I308" s="4">
        <f>IF(E308&gt;=alternative_greater!$C$10,NORMDIST(E308,$B$3,SQRT($B$4),0),0)</f>
        <v>0.416937997700629</v>
      </c>
      <c r="J308" s="4">
        <f>IF(AND(ABS(E308-alternative_greater!C$10)&lt;computations!B$7,J307=0),computations!M$6,0)</f>
        <v>0</v>
      </c>
      <c r="K308" s="4">
        <f>IF(AND(ABS(E308-B$2)&lt;computations!B$7,K307=0),computations!M$6,0)</f>
        <v>0</v>
      </c>
      <c r="L308" s="4">
        <f>IF(AND(ABS(E308-B$3)&lt;computations!B$7,L307=0),computations!M$6,0)</f>
        <v>0</v>
      </c>
      <c r="O308" s="1">
        <f t="shared" si="9"/>
        <v>48.279999999999461</v>
      </c>
      <c r="P308" s="1">
        <f>IF(O308&gt;alternative_less!C$10,NORMDIST(O308,$C$2,SQRT($C$4),0),0)</f>
        <v>0.416937997700629</v>
      </c>
      <c r="Q308" s="1">
        <f>IF(O308&lt;=alternative_less!C$10,NORMDIST(O308,$C$2,SQRT($C$4),0),0)</f>
        <v>0</v>
      </c>
      <c r="R308" s="4">
        <f>IF(O308&gt;alternative_less!C$10,NORMDIST(O308,$C$3,SQRT($C$4),0),0)</f>
        <v>1.9316072554212072E-2</v>
      </c>
      <c r="S308" s="4">
        <f>IF(O308&lt;=alternative_less!C$10,NORMDIST(O308,$C$3,SQRT($C$4),0),0)</f>
        <v>0</v>
      </c>
      <c r="T308" s="4">
        <f>IF(AND(ABS(O308-alternative_less!C$10)&lt;computations!C$7,T307=0),computations!W$6,0)</f>
        <v>0</v>
      </c>
      <c r="U308" s="4">
        <f>IF(AND(ABS(O308-C$2)&lt;computations!C$7,U307=0),computations!W$6,0)</f>
        <v>0</v>
      </c>
      <c r="V308" s="4">
        <f>IF(AND(ABS(O308-C$3)&lt;computations!C$7,V307=0),computations!W$6,0)</f>
        <v>0</v>
      </c>
    </row>
    <row r="309" spans="5:22" x14ac:dyDescent="0.2">
      <c r="E309" s="1">
        <f t="shared" si="8"/>
        <v>48.295999999999459</v>
      </c>
      <c r="F309" s="1">
        <f>IF(E309&lt;alternative_greater!$C$10,NORMDIST(E309,$B$2,SQRT($B$4),0),0)</f>
        <v>0</v>
      </c>
      <c r="G309" s="1">
        <f>IF(E309&gt;=alternative_greater!$C$10,NORMDIST(E309,$B$2,SQRT($B$4),0),0)</f>
        <v>1.8485893434679389E-2</v>
      </c>
      <c r="H309" s="4">
        <f>IF(E309&lt;alternative_greater!$C$10,NORMDIST(E309,$B$3,SQRT($B$4),0),0)</f>
        <v>0</v>
      </c>
      <c r="I309" s="4">
        <f>IF(E309&gt;=alternative_greater!$C$10,NORMDIST(E309,$B$3,SQRT($B$4),0),0)</f>
        <v>0.41463885986313276</v>
      </c>
      <c r="J309" s="4">
        <f>IF(AND(ABS(E309-alternative_greater!C$10)&lt;computations!B$7,J308=0),computations!M$6,0)</f>
        <v>0</v>
      </c>
      <c r="K309" s="4">
        <f>IF(AND(ABS(E309-B$2)&lt;computations!B$7,K308=0),computations!M$6,0)</f>
        <v>0</v>
      </c>
      <c r="L309" s="4">
        <f>IF(AND(ABS(E309-B$3)&lt;computations!B$7,L308=0),computations!M$6,0)</f>
        <v>0</v>
      </c>
      <c r="O309" s="1">
        <f t="shared" si="9"/>
        <v>48.295999999999459</v>
      </c>
      <c r="P309" s="1">
        <f>IF(O309&gt;alternative_less!C$10,NORMDIST(O309,$C$2,SQRT($C$4),0),0)</f>
        <v>0.41463885986313276</v>
      </c>
      <c r="Q309" s="1">
        <f>IF(O309&lt;=alternative_less!C$10,NORMDIST(O309,$C$2,SQRT($C$4),0),0)</f>
        <v>0</v>
      </c>
      <c r="R309" s="4">
        <f>IF(O309&gt;alternative_less!C$10,NORMDIST(O309,$C$3,SQRT($C$4),0),0)</f>
        <v>1.8485893434679389E-2</v>
      </c>
      <c r="S309" s="4">
        <f>IF(O309&lt;=alternative_less!C$10,NORMDIST(O309,$C$3,SQRT($C$4),0),0)</f>
        <v>0</v>
      </c>
      <c r="T309" s="4">
        <f>IF(AND(ABS(O309-alternative_less!C$10)&lt;computations!C$7,T308=0),computations!W$6,0)</f>
        <v>0</v>
      </c>
      <c r="U309" s="4">
        <f>IF(AND(ABS(O309-C$2)&lt;computations!C$7,U308=0),computations!W$6,0)</f>
        <v>0</v>
      </c>
      <c r="V309" s="4">
        <f>IF(AND(ABS(O309-C$3)&lt;computations!C$7,V308=0),computations!W$6,0)</f>
        <v>0</v>
      </c>
    </row>
    <row r="310" spans="5:22" x14ac:dyDescent="0.2">
      <c r="E310" s="1">
        <f t="shared" si="8"/>
        <v>48.311999999999458</v>
      </c>
      <c r="F310" s="1">
        <f>IF(E310&lt;alternative_greater!$C$10,NORMDIST(E310,$B$2,SQRT($B$4),0),0)</f>
        <v>0</v>
      </c>
      <c r="G310" s="1">
        <f>IF(E310&gt;=alternative_greater!$C$10,NORMDIST(E310,$B$2,SQRT($B$4),0),0)</f>
        <v>1.7685960348428665E-2</v>
      </c>
      <c r="H310" s="4">
        <f>IF(E310&lt;alternative_greater!$C$10,NORMDIST(E310,$B$3,SQRT($B$4),0),0)</f>
        <v>0</v>
      </c>
      <c r="I310" s="4">
        <f>IF(E310&gt;=alternative_greater!$C$10,NORMDIST(E310,$B$3,SQRT($B$4),0),0)</f>
        <v>0.41222574505103199</v>
      </c>
      <c r="J310" s="4">
        <f>IF(AND(ABS(E310-alternative_greater!C$10)&lt;computations!B$7,J309=0),computations!M$6,0)</f>
        <v>0</v>
      </c>
      <c r="K310" s="4">
        <f>IF(AND(ABS(E310-B$2)&lt;computations!B$7,K309=0),computations!M$6,0)</f>
        <v>0</v>
      </c>
      <c r="L310" s="4">
        <f>IF(AND(ABS(E310-B$3)&lt;computations!B$7,L309=0),computations!M$6,0)</f>
        <v>0</v>
      </c>
      <c r="O310" s="1">
        <f t="shared" si="9"/>
        <v>48.311999999999458</v>
      </c>
      <c r="P310" s="1">
        <f>IF(O310&gt;alternative_less!C$10,NORMDIST(O310,$C$2,SQRT($C$4),0),0)</f>
        <v>0.41222574505103199</v>
      </c>
      <c r="Q310" s="1">
        <f>IF(O310&lt;=alternative_less!C$10,NORMDIST(O310,$C$2,SQRT($C$4),0),0)</f>
        <v>0</v>
      </c>
      <c r="R310" s="4">
        <f>IF(O310&gt;alternative_less!C$10,NORMDIST(O310,$C$3,SQRT($C$4),0),0)</f>
        <v>1.7685960348428665E-2</v>
      </c>
      <c r="S310" s="4">
        <f>IF(O310&lt;=alternative_less!C$10,NORMDIST(O310,$C$3,SQRT($C$4),0),0)</f>
        <v>0</v>
      </c>
      <c r="T310" s="4">
        <f>IF(AND(ABS(O310-alternative_less!C$10)&lt;computations!C$7,T309=0),computations!W$6,0)</f>
        <v>0</v>
      </c>
      <c r="U310" s="4">
        <f>IF(AND(ABS(O310-C$2)&lt;computations!C$7,U309=0),computations!W$6,0)</f>
        <v>0</v>
      </c>
      <c r="V310" s="4">
        <f>IF(AND(ABS(O310-C$3)&lt;computations!C$7,V309=0),computations!W$6,0)</f>
        <v>0</v>
      </c>
    </row>
    <row r="311" spans="5:22" x14ac:dyDescent="0.2">
      <c r="E311" s="1">
        <f t="shared" si="8"/>
        <v>48.327999999999456</v>
      </c>
      <c r="F311" s="1">
        <f>IF(E311&lt;alternative_greater!$C$10,NORMDIST(E311,$B$2,SQRT($B$4),0),0)</f>
        <v>0</v>
      </c>
      <c r="G311" s="1">
        <f>IF(E311&gt;=alternative_greater!$C$10,NORMDIST(E311,$B$2,SQRT($B$4),0),0)</f>
        <v>1.6915445241530547E-2</v>
      </c>
      <c r="H311" s="4">
        <f>IF(E311&lt;alternative_greater!$C$10,NORMDIST(E311,$B$3,SQRT($B$4),0),0)</f>
        <v>0</v>
      </c>
      <c r="I311" s="4">
        <f>IF(E311&gt;=alternative_greater!$C$10,NORMDIST(E311,$B$3,SQRT($B$4),0),0)</f>
        <v>0.40970079466383458</v>
      </c>
      <c r="J311" s="4">
        <f>IF(AND(ABS(E311-alternative_greater!C$10)&lt;computations!B$7,J310=0),computations!M$6,0)</f>
        <v>0</v>
      </c>
      <c r="K311" s="4">
        <f>IF(AND(ABS(E311-B$2)&lt;computations!B$7,K310=0),computations!M$6,0)</f>
        <v>0</v>
      </c>
      <c r="L311" s="4">
        <f>IF(AND(ABS(E311-B$3)&lt;computations!B$7,L310=0),computations!M$6,0)</f>
        <v>0</v>
      </c>
      <c r="O311" s="1">
        <f t="shared" si="9"/>
        <v>48.327999999999456</v>
      </c>
      <c r="P311" s="1">
        <f>IF(O311&gt;alternative_less!C$10,NORMDIST(O311,$C$2,SQRT($C$4),0),0)</f>
        <v>0.40970079466383458</v>
      </c>
      <c r="Q311" s="1">
        <f>IF(O311&lt;=alternative_less!C$10,NORMDIST(O311,$C$2,SQRT($C$4),0),0)</f>
        <v>0</v>
      </c>
      <c r="R311" s="4">
        <f>IF(O311&gt;alternative_less!C$10,NORMDIST(O311,$C$3,SQRT($C$4),0),0)</f>
        <v>1.6915445241530547E-2</v>
      </c>
      <c r="S311" s="4">
        <f>IF(O311&lt;=alternative_less!C$10,NORMDIST(O311,$C$3,SQRT($C$4),0),0)</f>
        <v>0</v>
      </c>
      <c r="T311" s="4">
        <f>IF(AND(ABS(O311-alternative_less!C$10)&lt;computations!C$7,T310=0),computations!W$6,0)</f>
        <v>0</v>
      </c>
      <c r="U311" s="4">
        <f>IF(AND(ABS(O311-C$2)&lt;computations!C$7,U310=0),computations!W$6,0)</f>
        <v>0</v>
      </c>
      <c r="V311" s="4">
        <f>IF(AND(ABS(O311-C$3)&lt;computations!C$7,V310=0),computations!W$6,0)</f>
        <v>0</v>
      </c>
    </row>
    <row r="312" spans="5:22" x14ac:dyDescent="0.2">
      <c r="E312" s="1">
        <f t="shared" si="8"/>
        <v>48.343999999999454</v>
      </c>
      <c r="F312" s="1">
        <f>IF(E312&lt;alternative_greater!$C$10,NORMDIST(E312,$B$2,SQRT($B$4),0),0)</f>
        <v>0</v>
      </c>
      <c r="G312" s="1">
        <f>IF(E312&gt;=alternative_greater!$C$10,NORMDIST(E312,$B$2,SQRT($B$4),0),0)</f>
        <v>1.6173529497134569E-2</v>
      </c>
      <c r="H312" s="4">
        <f>IF(E312&lt;alternative_greater!$C$10,NORMDIST(E312,$B$3,SQRT($B$4),0),0)</f>
        <v>0</v>
      </c>
      <c r="I312" s="4">
        <f>IF(E312&gt;=alternative_greater!$C$10,NORMDIST(E312,$B$3,SQRT($B$4),0),0)</f>
        <v>0.40706624005371828</v>
      </c>
      <c r="J312" s="4">
        <f>IF(AND(ABS(E312-alternative_greater!C$10)&lt;computations!B$7,J311=0),computations!M$6,0)</f>
        <v>0</v>
      </c>
      <c r="K312" s="4">
        <f>IF(AND(ABS(E312-B$2)&lt;computations!B$7,K311=0),computations!M$6,0)</f>
        <v>0</v>
      </c>
      <c r="L312" s="4">
        <f>IF(AND(ABS(E312-B$3)&lt;computations!B$7,L311=0),computations!M$6,0)</f>
        <v>0</v>
      </c>
      <c r="O312" s="1">
        <f t="shared" si="9"/>
        <v>48.343999999999454</v>
      </c>
      <c r="P312" s="1">
        <f>IF(O312&gt;alternative_less!C$10,NORMDIST(O312,$C$2,SQRT($C$4),0),0)</f>
        <v>0.40706624005371828</v>
      </c>
      <c r="Q312" s="1">
        <f>IF(O312&lt;=alternative_less!C$10,NORMDIST(O312,$C$2,SQRT($C$4),0),0)</f>
        <v>0</v>
      </c>
      <c r="R312" s="4">
        <f>IF(O312&gt;alternative_less!C$10,NORMDIST(O312,$C$3,SQRT($C$4),0),0)</f>
        <v>1.6173529497134569E-2</v>
      </c>
      <c r="S312" s="4">
        <f>IF(O312&lt;=alternative_less!C$10,NORMDIST(O312,$C$3,SQRT($C$4),0),0)</f>
        <v>0</v>
      </c>
      <c r="T312" s="4">
        <f>IF(AND(ABS(O312-alternative_less!C$10)&lt;computations!C$7,T311=0),computations!W$6,0)</f>
        <v>0</v>
      </c>
      <c r="U312" s="4">
        <f>IF(AND(ABS(O312-C$2)&lt;computations!C$7,U311=0),computations!W$6,0)</f>
        <v>0</v>
      </c>
      <c r="V312" s="4">
        <f>IF(AND(ABS(O312-C$3)&lt;computations!C$7,V311=0),computations!W$6,0)</f>
        <v>0</v>
      </c>
    </row>
    <row r="313" spans="5:22" x14ac:dyDescent="0.2">
      <c r="E313" s="1">
        <f t="shared" si="8"/>
        <v>48.359999999999452</v>
      </c>
      <c r="F313" s="1">
        <f>IF(E313&lt;alternative_greater!$C$10,NORMDIST(E313,$B$2,SQRT($B$4),0),0)</f>
        <v>0</v>
      </c>
      <c r="G313" s="1">
        <f>IF(E313&gt;=alternative_greater!$C$10,NORMDIST(E313,$B$2,SQRT($B$4),0),0)</f>
        <v>1.5459404507987402E-2</v>
      </c>
      <c r="H313" s="4">
        <f>IF(E313&lt;alternative_greater!$C$10,NORMDIST(E313,$B$3,SQRT($B$4),0),0)</f>
        <v>0</v>
      </c>
      <c r="I313" s="4">
        <f>IF(E313&gt;=alternative_greater!$C$10,NORMDIST(E313,$B$3,SQRT($B$4),0),0)</f>
        <v>0.40432439924176095</v>
      </c>
      <c r="J313" s="4">
        <f>IF(AND(ABS(E313-alternative_greater!C$10)&lt;computations!B$7,J312=0),computations!M$6,0)</f>
        <v>0</v>
      </c>
      <c r="K313" s="4">
        <f>IF(AND(ABS(E313-B$2)&lt;computations!B$7,K312=0),computations!M$6,0)</f>
        <v>0</v>
      </c>
      <c r="L313" s="4">
        <f>IF(AND(ABS(E313-B$3)&lt;computations!B$7,L312=0),computations!M$6,0)</f>
        <v>0</v>
      </c>
      <c r="O313" s="1">
        <f t="shared" si="9"/>
        <v>48.359999999999452</v>
      </c>
      <c r="P313" s="1">
        <f>IF(O313&gt;alternative_less!C$10,NORMDIST(O313,$C$2,SQRT($C$4),0),0)</f>
        <v>0.40432439924176095</v>
      </c>
      <c r="Q313" s="1">
        <f>IF(O313&lt;=alternative_less!C$10,NORMDIST(O313,$C$2,SQRT($C$4),0),0)</f>
        <v>0</v>
      </c>
      <c r="R313" s="4">
        <f>IF(O313&gt;alternative_less!C$10,NORMDIST(O313,$C$3,SQRT($C$4),0),0)</f>
        <v>1.5459404507987402E-2</v>
      </c>
      <c r="S313" s="4">
        <f>IF(O313&lt;=alternative_less!C$10,NORMDIST(O313,$C$3,SQRT($C$4),0),0)</f>
        <v>0</v>
      </c>
      <c r="T313" s="4">
        <f>IF(AND(ABS(O313-alternative_less!C$10)&lt;computations!C$7,T312=0),computations!W$6,0)</f>
        <v>0</v>
      </c>
      <c r="U313" s="4">
        <f>IF(AND(ABS(O313-C$2)&lt;computations!C$7,U312=0),computations!W$6,0)</f>
        <v>0</v>
      </c>
      <c r="V313" s="4">
        <f>IF(AND(ABS(O313-C$3)&lt;computations!C$7,V312=0),computations!W$6,0)</f>
        <v>0</v>
      </c>
    </row>
    <row r="314" spans="5:22" x14ac:dyDescent="0.2">
      <c r="E314" s="1">
        <f t="shared" si="8"/>
        <v>48.375999999999451</v>
      </c>
      <c r="F314" s="1">
        <f>IF(E314&lt;alternative_greater!$C$10,NORMDIST(E314,$B$2,SQRT($B$4),0),0)</f>
        <v>0</v>
      </c>
      <c r="G314" s="1">
        <f>IF(E314&gt;=alternative_greater!$C$10,NORMDIST(E314,$B$2,SQRT($B$4),0),0)</f>
        <v>1.4772272208895052E-2</v>
      </c>
      <c r="H314" s="4">
        <f>IF(E314&lt;alternative_greater!$C$10,NORMDIST(E314,$B$3,SQRT($B$4),0),0)</f>
        <v>0</v>
      </c>
      <c r="I314" s="4">
        <f>IF(E314&gt;=alternative_greater!$C$10,NORMDIST(E314,$B$3,SQRT($B$4),0),0)</f>
        <v>0.40147767352211577</v>
      </c>
      <c r="J314" s="4">
        <f>IF(AND(ABS(E314-alternative_greater!C$10)&lt;computations!B$7,J313=0),computations!M$6,0)</f>
        <v>0</v>
      </c>
      <c r="K314" s="4">
        <f>IF(AND(ABS(E314-B$2)&lt;computations!B$7,K313=0),computations!M$6,0)</f>
        <v>0</v>
      </c>
      <c r="L314" s="4">
        <f>IF(AND(ABS(E314-B$3)&lt;computations!B$7,L313=0),computations!M$6,0)</f>
        <v>0</v>
      </c>
      <c r="O314" s="1">
        <f t="shared" si="9"/>
        <v>48.375999999999451</v>
      </c>
      <c r="P314" s="1">
        <f>IF(O314&gt;alternative_less!C$10,NORMDIST(O314,$C$2,SQRT($C$4),0),0)</f>
        <v>0.40147767352211577</v>
      </c>
      <c r="Q314" s="1">
        <f>IF(O314&lt;=alternative_less!C$10,NORMDIST(O314,$C$2,SQRT($C$4),0),0)</f>
        <v>0</v>
      </c>
      <c r="R314" s="4">
        <f>IF(O314&gt;alternative_less!C$10,NORMDIST(O314,$C$3,SQRT($C$4),0),0)</f>
        <v>1.4772272208895052E-2</v>
      </c>
      <c r="S314" s="4">
        <f>IF(O314&lt;=alternative_less!C$10,NORMDIST(O314,$C$3,SQRT($C$4),0),0)</f>
        <v>0</v>
      </c>
      <c r="T314" s="4">
        <f>IF(AND(ABS(O314-alternative_less!C$10)&lt;computations!C$7,T313=0),computations!W$6,0)</f>
        <v>0</v>
      </c>
      <c r="U314" s="4">
        <f>IF(AND(ABS(O314-C$2)&lt;computations!C$7,U313=0),computations!W$6,0)</f>
        <v>0</v>
      </c>
      <c r="V314" s="4">
        <f>IF(AND(ABS(O314-C$3)&lt;computations!C$7,V313=0),computations!W$6,0)</f>
        <v>0</v>
      </c>
    </row>
    <row r="315" spans="5:22" x14ac:dyDescent="0.2">
      <c r="E315" s="1">
        <f t="shared" si="8"/>
        <v>48.391999999999449</v>
      </c>
      <c r="F315" s="1">
        <f>IF(E315&lt;alternative_greater!$C$10,NORMDIST(E315,$B$2,SQRT($B$4),0),0)</f>
        <v>0</v>
      </c>
      <c r="G315" s="1">
        <f>IF(E315&gt;=alternative_greater!$C$10,NORMDIST(E315,$B$2,SQRT($B$4),0),0)</f>
        <v>1.4111345569927091E-2</v>
      </c>
      <c r="H315" s="4">
        <f>IF(E315&lt;alternative_greater!$C$10,NORMDIST(E315,$B$3,SQRT($B$4),0),0)</f>
        <v>0</v>
      </c>
      <c r="I315" s="4">
        <f>IF(E315&gt;=alternative_greater!$C$10,NORMDIST(E315,$B$3,SQRT($B$4),0),0)</f>
        <v>0.39852854396108772</v>
      </c>
      <c r="J315" s="4">
        <f>IF(AND(ABS(E315-alternative_greater!C$10)&lt;computations!B$7,J314=0),computations!M$6,0)</f>
        <v>0</v>
      </c>
      <c r="K315" s="4">
        <f>IF(AND(ABS(E315-B$2)&lt;computations!B$7,K314=0),computations!M$6,0)</f>
        <v>0</v>
      </c>
      <c r="L315" s="4">
        <f>IF(AND(ABS(E315-B$3)&lt;computations!B$7,L314=0),computations!M$6,0)</f>
        <v>0</v>
      </c>
      <c r="O315" s="1">
        <f t="shared" si="9"/>
        <v>48.391999999999449</v>
      </c>
      <c r="P315" s="1">
        <f>IF(O315&gt;alternative_less!C$10,NORMDIST(O315,$C$2,SQRT($C$4),0),0)</f>
        <v>0.39852854396108772</v>
      </c>
      <c r="Q315" s="1">
        <f>IF(O315&lt;=alternative_less!C$10,NORMDIST(O315,$C$2,SQRT($C$4),0),0)</f>
        <v>0</v>
      </c>
      <c r="R315" s="4">
        <f>IF(O315&gt;alternative_less!C$10,NORMDIST(O315,$C$3,SQRT($C$4),0),0)</f>
        <v>1.4111345569927091E-2</v>
      </c>
      <c r="S315" s="4">
        <f>IF(O315&lt;=alternative_less!C$10,NORMDIST(O315,$C$3,SQRT($C$4),0),0)</f>
        <v>0</v>
      </c>
      <c r="T315" s="4">
        <f>IF(AND(ABS(O315-alternative_less!C$10)&lt;computations!C$7,T314=0),computations!W$6,0)</f>
        <v>0</v>
      </c>
      <c r="U315" s="4">
        <f>IF(AND(ABS(O315-C$2)&lt;computations!C$7,U314=0),computations!W$6,0)</f>
        <v>0</v>
      </c>
      <c r="V315" s="4">
        <f>IF(AND(ABS(O315-C$3)&lt;computations!C$7,V314=0),computations!W$6,0)</f>
        <v>0</v>
      </c>
    </row>
    <row r="316" spans="5:22" x14ac:dyDescent="0.2">
      <c r="E316" s="1">
        <f t="shared" si="8"/>
        <v>48.407999999999447</v>
      </c>
      <c r="F316" s="1">
        <f>IF(E316&lt;alternative_greater!$C$10,NORMDIST(E316,$B$2,SQRT($B$4),0),0)</f>
        <v>0</v>
      </c>
      <c r="G316" s="1">
        <f>IF(E316&gt;=alternative_greater!$C$10,NORMDIST(E316,$B$2,SQRT($B$4),0),0)</f>
        <v>1.3475849051206657E-2</v>
      </c>
      <c r="H316" s="4">
        <f>IF(E316&lt;alternative_greater!$C$10,NORMDIST(E316,$B$3,SQRT($B$4),0),0)</f>
        <v>0</v>
      </c>
      <c r="I316" s="4">
        <f>IF(E316&gt;=alternative_greater!$C$10,NORMDIST(E316,$B$3,SQRT($B$4),0),0)</f>
        <v>0.39547956779824928</v>
      </c>
      <c r="J316" s="4">
        <f>IF(AND(ABS(E316-alternative_greater!C$10)&lt;computations!B$7,J315=0),computations!M$6,0)</f>
        <v>0</v>
      </c>
      <c r="K316" s="4">
        <f>IF(AND(ABS(E316-B$2)&lt;computations!B$7,K315=0),computations!M$6,0)</f>
        <v>0</v>
      </c>
      <c r="L316" s="4">
        <f>IF(AND(ABS(E316-B$3)&lt;computations!B$7,L315=0),computations!M$6,0)</f>
        <v>0</v>
      </c>
      <c r="O316" s="1">
        <f t="shared" si="9"/>
        <v>48.407999999999447</v>
      </c>
      <c r="P316" s="1">
        <f>IF(O316&gt;alternative_less!C$10,NORMDIST(O316,$C$2,SQRT($C$4),0),0)</f>
        <v>0.39547956779824928</v>
      </c>
      <c r="Q316" s="1">
        <f>IF(O316&lt;=alternative_less!C$10,NORMDIST(O316,$C$2,SQRT($C$4),0),0)</f>
        <v>0</v>
      </c>
      <c r="R316" s="4">
        <f>IF(O316&gt;alternative_less!C$10,NORMDIST(O316,$C$3,SQRT($C$4),0),0)</f>
        <v>1.3475849051206657E-2</v>
      </c>
      <c r="S316" s="4">
        <f>IF(O316&lt;=alternative_less!C$10,NORMDIST(O316,$C$3,SQRT($C$4),0),0)</f>
        <v>0</v>
      </c>
      <c r="T316" s="4">
        <f>IF(AND(ABS(O316-alternative_less!C$10)&lt;computations!C$7,T315=0),computations!W$6,0)</f>
        <v>0</v>
      </c>
      <c r="U316" s="4">
        <f>IF(AND(ABS(O316-C$2)&lt;computations!C$7,U315=0),computations!W$6,0)</f>
        <v>0</v>
      </c>
      <c r="V316" s="4">
        <f>IF(AND(ABS(O316-C$3)&lt;computations!C$7,V315=0),computations!W$6,0)</f>
        <v>0</v>
      </c>
    </row>
    <row r="317" spans="5:22" x14ac:dyDescent="0.2">
      <c r="E317" s="1">
        <f t="shared" si="8"/>
        <v>48.423999999999445</v>
      </c>
      <c r="F317" s="1">
        <f>IF(E317&lt;alternative_greater!$C$10,NORMDIST(E317,$B$2,SQRT($B$4),0),0)</f>
        <v>0</v>
      </c>
      <c r="G317" s="1">
        <f>IF(E317&gt;=alternative_greater!$C$10,NORMDIST(E317,$B$2,SQRT($B$4),0),0)</f>
        <v>1.2865019020174878E-2</v>
      </c>
      <c r="H317" s="4">
        <f>IF(E317&lt;alternative_greater!$C$10,NORMDIST(E317,$B$3,SQRT($B$4),0),0)</f>
        <v>0</v>
      </c>
      <c r="I317" s="4">
        <f>IF(E317&gt;=alternative_greater!$C$10,NORMDIST(E317,$B$3,SQRT($B$4),0),0)</f>
        <v>0.39233337475689201</v>
      </c>
      <c r="J317" s="4">
        <f>IF(AND(ABS(E317-alternative_greater!C$10)&lt;computations!B$7,J316=0),computations!M$6,0)</f>
        <v>0</v>
      </c>
      <c r="K317" s="4">
        <f>IF(AND(ABS(E317-B$2)&lt;computations!B$7,K316=0),computations!M$6,0)</f>
        <v>0</v>
      </c>
      <c r="L317" s="4">
        <f>IF(AND(ABS(E317-B$3)&lt;computations!B$7,L316=0),computations!M$6,0)</f>
        <v>0</v>
      </c>
      <c r="O317" s="1">
        <f t="shared" si="9"/>
        <v>48.423999999999445</v>
      </c>
      <c r="P317" s="1">
        <f>IF(O317&gt;alternative_less!C$10,NORMDIST(O317,$C$2,SQRT($C$4),0),0)</f>
        <v>0.39233337475689201</v>
      </c>
      <c r="Q317" s="1">
        <f>IF(O317&lt;=alternative_less!C$10,NORMDIST(O317,$C$2,SQRT($C$4),0),0)</f>
        <v>0</v>
      </c>
      <c r="R317" s="4">
        <f>IF(O317&gt;alternative_less!C$10,NORMDIST(O317,$C$3,SQRT($C$4),0),0)</f>
        <v>1.2865019020174878E-2</v>
      </c>
      <c r="S317" s="4">
        <f>IF(O317&lt;=alternative_less!C$10,NORMDIST(O317,$C$3,SQRT($C$4),0),0)</f>
        <v>0</v>
      </c>
      <c r="T317" s="4">
        <f>IF(AND(ABS(O317-alternative_less!C$10)&lt;computations!C$7,T316=0),computations!W$6,0)</f>
        <v>0</v>
      </c>
      <c r="U317" s="4">
        <f>IF(AND(ABS(O317-C$2)&lt;computations!C$7,U316=0),computations!W$6,0)</f>
        <v>0</v>
      </c>
      <c r="V317" s="4">
        <f>IF(AND(ABS(O317-C$3)&lt;computations!C$7,V316=0),computations!W$6,0)</f>
        <v>0</v>
      </c>
    </row>
    <row r="318" spans="5:22" x14ac:dyDescent="0.2">
      <c r="E318" s="1">
        <f t="shared" si="8"/>
        <v>48.439999999999444</v>
      </c>
      <c r="F318" s="1">
        <f>IF(E318&lt;alternative_greater!$C$10,NORMDIST(E318,$B$2,SQRT($B$4),0),0)</f>
        <v>0</v>
      </c>
      <c r="G318" s="1">
        <f>IF(E318&gt;=alternative_greater!$C$10,NORMDIST(E318,$B$2,SQRT($B$4),0),0)</f>
        <v>1.227810413225626E-2</v>
      </c>
      <c r="H318" s="4">
        <f>IF(E318&lt;alternative_greater!$C$10,NORMDIST(E318,$B$3,SQRT($B$4),0),0)</f>
        <v>0</v>
      </c>
      <c r="I318" s="4">
        <f>IF(E318&gt;=alternative_greater!$C$10,NORMDIST(E318,$B$3,SQRT($B$4),0),0)</f>
        <v>0.38909266327125319</v>
      </c>
      <c r="J318" s="4">
        <f>IF(AND(ABS(E318-alternative_greater!C$10)&lt;computations!B$7,J317=0),computations!M$6,0)</f>
        <v>0</v>
      </c>
      <c r="K318" s="4">
        <f>IF(AND(ABS(E318-B$2)&lt;computations!B$7,K317=0),computations!M$6,0)</f>
        <v>0</v>
      </c>
      <c r="L318" s="4">
        <f>IF(AND(ABS(E318-B$3)&lt;computations!B$7,L317=0),computations!M$6,0)</f>
        <v>0</v>
      </c>
      <c r="O318" s="1">
        <f t="shared" si="9"/>
        <v>48.439999999999444</v>
      </c>
      <c r="P318" s="1">
        <f>IF(O318&gt;alternative_less!C$10,NORMDIST(O318,$C$2,SQRT($C$4),0),0)</f>
        <v>0.38909266327125319</v>
      </c>
      <c r="Q318" s="1">
        <f>IF(O318&lt;=alternative_less!C$10,NORMDIST(O318,$C$2,SQRT($C$4),0),0)</f>
        <v>0</v>
      </c>
      <c r="R318" s="4">
        <f>IF(O318&gt;alternative_less!C$10,NORMDIST(O318,$C$3,SQRT($C$4),0),0)</f>
        <v>1.227810413225626E-2</v>
      </c>
      <c r="S318" s="4">
        <f>IF(O318&lt;=alternative_less!C$10,NORMDIST(O318,$C$3,SQRT($C$4),0),0)</f>
        <v>0</v>
      </c>
      <c r="T318" s="4">
        <f>IF(AND(ABS(O318-alternative_less!C$10)&lt;computations!C$7,T317=0),computations!W$6,0)</f>
        <v>0</v>
      </c>
      <c r="U318" s="4">
        <f>IF(AND(ABS(O318-C$2)&lt;computations!C$7,U317=0),computations!W$6,0)</f>
        <v>0</v>
      </c>
      <c r="V318" s="4">
        <f>IF(AND(ABS(O318-C$3)&lt;computations!C$7,V317=0),computations!W$6,0)</f>
        <v>0</v>
      </c>
    </row>
    <row r="319" spans="5:22" x14ac:dyDescent="0.2">
      <c r="E319" s="1">
        <f t="shared" si="8"/>
        <v>48.455999999999442</v>
      </c>
      <c r="F319" s="1">
        <f>IF(E319&lt;alternative_greater!$C$10,NORMDIST(E319,$B$2,SQRT($B$4),0),0)</f>
        <v>0</v>
      </c>
      <c r="G319" s="1">
        <f>IF(E319&gt;=alternative_greater!$C$10,NORMDIST(E319,$B$2,SQRT($B$4),0),0)</f>
        <v>1.171436567588806E-2</v>
      </c>
      <c r="H319" s="4">
        <f>IF(E319&lt;alternative_greater!$C$10,NORMDIST(E319,$B$3,SQRT($B$4),0),0)</f>
        <v>0</v>
      </c>
      <c r="I319" s="4">
        <f>IF(E319&gt;=alternative_greater!$C$10,NORMDIST(E319,$B$3,SQRT($B$4),0),0)</f>
        <v>0.38576019663808014</v>
      </c>
      <c r="J319" s="4">
        <f>IF(AND(ABS(E319-alternative_greater!C$10)&lt;computations!B$7,J318=0),computations!M$6,0)</f>
        <v>0</v>
      </c>
      <c r="K319" s="4">
        <f>IF(AND(ABS(E319-B$2)&lt;computations!B$7,K318=0),computations!M$6,0)</f>
        <v>0</v>
      </c>
      <c r="L319" s="4">
        <f>IF(AND(ABS(E319-B$3)&lt;computations!B$7,L318=0),computations!M$6,0)</f>
        <v>0</v>
      </c>
      <c r="O319" s="1">
        <f t="shared" si="9"/>
        <v>48.455999999999442</v>
      </c>
      <c r="P319" s="1">
        <f>IF(O319&gt;alternative_less!C$10,NORMDIST(O319,$C$2,SQRT($C$4),0),0)</f>
        <v>0.38576019663808014</v>
      </c>
      <c r="Q319" s="1">
        <f>IF(O319&lt;=alternative_less!C$10,NORMDIST(O319,$C$2,SQRT($C$4),0),0)</f>
        <v>0</v>
      </c>
      <c r="R319" s="4">
        <f>IF(O319&gt;alternative_less!C$10,NORMDIST(O319,$C$3,SQRT($C$4),0),0)</f>
        <v>1.171436567588806E-2</v>
      </c>
      <c r="S319" s="4">
        <f>IF(O319&lt;=alternative_less!C$10,NORMDIST(O319,$C$3,SQRT($C$4),0),0)</f>
        <v>0</v>
      </c>
      <c r="T319" s="4">
        <f>IF(AND(ABS(O319-alternative_less!C$10)&lt;computations!C$7,T318=0),computations!W$6,0)</f>
        <v>0</v>
      </c>
      <c r="U319" s="4">
        <f>IF(AND(ABS(O319-C$2)&lt;computations!C$7,U318=0),computations!W$6,0)</f>
        <v>0</v>
      </c>
      <c r="V319" s="4">
        <f>IF(AND(ABS(O319-C$3)&lt;computations!C$7,V318=0),computations!W$6,0)</f>
        <v>0</v>
      </c>
    </row>
    <row r="320" spans="5:22" x14ac:dyDescent="0.2">
      <c r="E320" s="1">
        <f t="shared" si="8"/>
        <v>48.47199999999944</v>
      </c>
      <c r="F320" s="1">
        <f>IF(E320&lt;alternative_greater!$C$10,NORMDIST(E320,$B$2,SQRT($B$4),0),0)</f>
        <v>0</v>
      </c>
      <c r="G320" s="1">
        <f>IF(E320&gt;=alternative_greater!$C$10,NORMDIST(E320,$B$2,SQRT($B$4),0),0)</f>
        <v>1.1173077882907058E-2</v>
      </c>
      <c r="H320" s="4">
        <f>IF(E320&lt;alternative_greater!$C$10,NORMDIST(E320,$B$3,SQRT($B$4),0),0)</f>
        <v>0</v>
      </c>
      <c r="I320" s="4">
        <f>IF(E320&gt;=alternative_greater!$C$10,NORMDIST(E320,$B$3,SQRT($B$4),0),0)</f>
        <v>0.3823387991001958</v>
      </c>
      <c r="J320" s="4">
        <f>IF(AND(ABS(E320-alternative_greater!C$10)&lt;computations!B$7,J319=0),computations!M$6,0)</f>
        <v>0</v>
      </c>
      <c r="K320" s="4">
        <f>IF(AND(ABS(E320-B$2)&lt;computations!B$7,K319=0),computations!M$6,0)</f>
        <v>0</v>
      </c>
      <c r="L320" s="4">
        <f>IF(AND(ABS(E320-B$3)&lt;computations!B$7,L319=0),computations!M$6,0)</f>
        <v>0</v>
      </c>
      <c r="O320" s="1">
        <f t="shared" si="9"/>
        <v>48.47199999999944</v>
      </c>
      <c r="P320" s="1">
        <f>IF(O320&gt;alternative_less!C$10,NORMDIST(O320,$C$2,SQRT($C$4),0),0)</f>
        <v>0.3823387991001958</v>
      </c>
      <c r="Q320" s="1">
        <f>IF(O320&lt;=alternative_less!C$10,NORMDIST(O320,$C$2,SQRT($C$4),0),0)</f>
        <v>0</v>
      </c>
      <c r="R320" s="4">
        <f>IF(O320&gt;alternative_less!C$10,NORMDIST(O320,$C$3,SQRT($C$4),0),0)</f>
        <v>1.1173077882907058E-2</v>
      </c>
      <c r="S320" s="4">
        <f>IF(O320&lt;=alternative_less!C$10,NORMDIST(O320,$C$3,SQRT($C$4),0),0)</f>
        <v>0</v>
      </c>
      <c r="T320" s="4">
        <f>IF(AND(ABS(O320-alternative_less!C$10)&lt;computations!C$7,T319=0),computations!W$6,0)</f>
        <v>0</v>
      </c>
      <c r="U320" s="4">
        <f>IF(AND(ABS(O320-C$2)&lt;computations!C$7,U319=0),computations!W$6,0)</f>
        <v>0</v>
      </c>
      <c r="V320" s="4">
        <f>IF(AND(ABS(O320-C$3)&lt;computations!C$7,V319=0),computations!W$6,0)</f>
        <v>0</v>
      </c>
    </row>
    <row r="321" spans="5:22" x14ac:dyDescent="0.2">
      <c r="E321" s="1">
        <f t="shared" si="8"/>
        <v>48.487999999999438</v>
      </c>
      <c r="F321" s="1">
        <f>IF(E321&lt;alternative_greater!$C$10,NORMDIST(E321,$B$2,SQRT($B$4),0),0)</f>
        <v>0</v>
      </c>
      <c r="G321" s="1">
        <f>IF(E321&gt;=alternative_greater!$C$10,NORMDIST(E321,$B$2,SQRT($B$4),0),0)</f>
        <v>1.0653528205315321E-2</v>
      </c>
      <c r="H321" s="4">
        <f>IF(E321&lt;alternative_greater!$C$10,NORMDIST(E321,$B$3,SQRT($B$4),0),0)</f>
        <v>0</v>
      </c>
      <c r="I321" s="4">
        <f>IF(E321&gt;=alternative_greater!$C$10,NORMDIST(E321,$B$3,SQRT($B$4),0),0)</f>
        <v>0.37883135186981393</v>
      </c>
      <c r="J321" s="4">
        <f>IF(AND(ABS(E321-alternative_greater!C$10)&lt;computations!B$7,J320=0),computations!M$6,0)</f>
        <v>0</v>
      </c>
      <c r="K321" s="4">
        <f>IF(AND(ABS(E321-B$2)&lt;computations!B$7,K320=0),computations!M$6,0)</f>
        <v>0</v>
      </c>
      <c r="L321" s="4">
        <f>IF(AND(ABS(E321-B$3)&lt;computations!B$7,L320=0),computations!M$6,0)</f>
        <v>0</v>
      </c>
      <c r="O321" s="1">
        <f t="shared" si="9"/>
        <v>48.487999999999438</v>
      </c>
      <c r="P321" s="1">
        <f>IF(O321&gt;alternative_less!C$10,NORMDIST(O321,$C$2,SQRT($C$4),0),0)</f>
        <v>0.37883135186981393</v>
      </c>
      <c r="Q321" s="1">
        <f>IF(O321&lt;=alternative_less!C$10,NORMDIST(O321,$C$2,SQRT($C$4),0),0)</f>
        <v>0</v>
      </c>
      <c r="R321" s="4">
        <f>IF(O321&gt;alternative_less!C$10,NORMDIST(O321,$C$3,SQRT($C$4),0),0)</f>
        <v>1.0653528205315321E-2</v>
      </c>
      <c r="S321" s="4">
        <f>IF(O321&lt;=alternative_less!C$10,NORMDIST(O321,$C$3,SQRT($C$4),0),0)</f>
        <v>0</v>
      </c>
      <c r="T321" s="4">
        <f>IF(AND(ABS(O321-alternative_less!C$10)&lt;computations!C$7,T320=0),computations!W$6,0)</f>
        <v>0</v>
      </c>
      <c r="U321" s="4">
        <f>IF(AND(ABS(O321-C$2)&lt;computations!C$7,U320=0),computations!W$6,0)</f>
        <v>0</v>
      </c>
      <c r="V321" s="4">
        <f>IF(AND(ABS(O321-C$3)&lt;computations!C$7,V320=0),computations!W$6,0)</f>
        <v>0</v>
      </c>
    </row>
    <row r="322" spans="5:22" x14ac:dyDescent="0.2">
      <c r="E322" s="1">
        <f t="shared" si="8"/>
        <v>48.503999999999436</v>
      </c>
      <c r="F322" s="1">
        <f>IF(E322&lt;alternative_greater!$C$10,NORMDIST(E322,$B$2,SQRT($B$4),0),0)</f>
        <v>0</v>
      </c>
      <c r="G322" s="1">
        <f>IF(E322&gt;=alternative_greater!$C$10,NORMDIST(E322,$B$2,SQRT($B$4),0),0)</f>
        <v>1.0155017559470344E-2</v>
      </c>
      <c r="H322" s="4">
        <f>IF(E322&lt;alternative_greater!$C$10,NORMDIST(E322,$B$3,SQRT($B$4),0),0)</f>
        <v>0</v>
      </c>
      <c r="I322" s="4">
        <f>IF(E322&gt;=alternative_greater!$C$10,NORMDIST(E322,$B$3,SQRT($B$4),0),0)</f>
        <v>0.37524078909941688</v>
      </c>
      <c r="J322" s="4">
        <f>IF(AND(ABS(E322-alternative_greater!C$10)&lt;computations!B$7,J321=0),computations!M$6,0)</f>
        <v>0</v>
      </c>
      <c r="K322" s="4">
        <f>IF(AND(ABS(E322-B$2)&lt;computations!B$7,K321=0),computations!M$6,0)</f>
        <v>0</v>
      </c>
      <c r="L322" s="4">
        <f>IF(AND(ABS(E322-B$3)&lt;computations!B$7,L321=0),computations!M$6,0)</f>
        <v>0</v>
      </c>
      <c r="O322" s="1">
        <f t="shared" si="9"/>
        <v>48.503999999999436</v>
      </c>
      <c r="P322" s="1">
        <f>IF(O322&gt;alternative_less!C$10,NORMDIST(O322,$C$2,SQRT($C$4),0),0)</f>
        <v>0.37524078909941688</v>
      </c>
      <c r="Q322" s="1">
        <f>IF(O322&lt;=alternative_less!C$10,NORMDIST(O322,$C$2,SQRT($C$4),0),0)</f>
        <v>0</v>
      </c>
      <c r="R322" s="4">
        <f>IF(O322&gt;alternative_less!C$10,NORMDIST(O322,$C$3,SQRT($C$4),0),0)</f>
        <v>1.0155017559470344E-2</v>
      </c>
      <c r="S322" s="4">
        <f>IF(O322&lt;=alternative_less!C$10,NORMDIST(O322,$C$3,SQRT($C$4),0),0)</f>
        <v>0</v>
      </c>
      <c r="T322" s="4">
        <f>IF(AND(ABS(O322-alternative_less!C$10)&lt;computations!C$7,T321=0),computations!W$6,0)</f>
        <v>0</v>
      </c>
      <c r="U322" s="4">
        <f>IF(AND(ABS(O322-C$2)&lt;computations!C$7,U321=0),computations!W$6,0)</f>
        <v>0</v>
      </c>
      <c r="V322" s="4">
        <f>IF(AND(ABS(O322-C$3)&lt;computations!C$7,V321=0),computations!W$6,0)</f>
        <v>0</v>
      </c>
    </row>
    <row r="323" spans="5:22" x14ac:dyDescent="0.2">
      <c r="E323" s="1">
        <f t="shared" si="8"/>
        <v>48.519999999999435</v>
      </c>
      <c r="F323" s="1">
        <f>IF(E323&lt;alternative_greater!$C$10,NORMDIST(E323,$B$2,SQRT($B$4),0),0)</f>
        <v>0</v>
      </c>
      <c r="G323" s="1">
        <f>IF(E323&gt;=alternative_greater!$C$10,NORMDIST(E323,$B$2,SQRT($B$4),0),0)</f>
        <v>9.6768605387648147E-3</v>
      </c>
      <c r="H323" s="4">
        <f>IF(E323&lt;alternative_greater!$C$10,NORMDIST(E323,$B$3,SQRT($B$4),0),0)</f>
        <v>0</v>
      </c>
      <c r="I323" s="4">
        <f>IF(E323&gt;=alternative_greater!$C$10,NORMDIST(E323,$B$3,SQRT($B$4),0),0)</f>
        <v>0.37157009380804989</v>
      </c>
      <c r="J323" s="4">
        <f>IF(AND(ABS(E323-alternative_greater!C$10)&lt;computations!B$7,J322=0),computations!M$6,0)</f>
        <v>0</v>
      </c>
      <c r="K323" s="4">
        <f>IF(AND(ABS(E323-B$2)&lt;computations!B$7,K322=0),computations!M$6,0)</f>
        <v>0</v>
      </c>
      <c r="L323" s="4">
        <f>IF(AND(ABS(E323-B$3)&lt;computations!B$7,L322=0),computations!M$6,0)</f>
        <v>0</v>
      </c>
      <c r="O323" s="1">
        <f t="shared" si="9"/>
        <v>48.519999999999435</v>
      </c>
      <c r="P323" s="1">
        <f>IF(O323&gt;alternative_less!C$10,NORMDIST(O323,$C$2,SQRT($C$4),0),0)</f>
        <v>0.37157009380804989</v>
      </c>
      <c r="Q323" s="1">
        <f>IF(O323&lt;=alternative_less!C$10,NORMDIST(O323,$C$2,SQRT($C$4),0),0)</f>
        <v>0</v>
      </c>
      <c r="R323" s="4">
        <f>IF(O323&gt;alternative_less!C$10,NORMDIST(O323,$C$3,SQRT($C$4),0),0)</f>
        <v>9.6768605387648147E-3</v>
      </c>
      <c r="S323" s="4">
        <f>IF(O323&lt;=alternative_less!C$10,NORMDIST(O323,$C$3,SQRT($C$4),0),0)</f>
        <v>0</v>
      </c>
      <c r="T323" s="4">
        <f>IF(AND(ABS(O323-alternative_less!C$10)&lt;computations!C$7,T322=0),computations!W$6,0)</f>
        <v>0</v>
      </c>
      <c r="U323" s="4">
        <f>IF(AND(ABS(O323-C$2)&lt;computations!C$7,U322=0),computations!W$6,0)</f>
        <v>0</v>
      </c>
      <c r="V323" s="4">
        <f>IF(AND(ABS(O323-C$3)&lt;computations!C$7,V322=0),computations!W$6,0)</f>
        <v>0</v>
      </c>
    </row>
    <row r="324" spans="5:22" x14ac:dyDescent="0.2">
      <c r="E324" s="1">
        <f t="shared" ref="E324:E387" si="10">E323+$B$7</f>
        <v>48.535999999999433</v>
      </c>
      <c r="F324" s="1">
        <f>IF(E324&lt;alternative_greater!$C$10,NORMDIST(E324,$B$2,SQRT($B$4),0),0)</f>
        <v>0</v>
      </c>
      <c r="G324" s="1">
        <f>IF(E324&gt;=alternative_greater!$C$10,NORMDIST(E324,$B$2,SQRT($B$4),0),0)</f>
        <v>9.218385595878691E-3</v>
      </c>
      <c r="H324" s="4">
        <f>IF(E324&lt;alternative_greater!$C$10,NORMDIST(E324,$B$3,SQRT($B$4),0),0)</f>
        <v>0</v>
      </c>
      <c r="I324" s="4">
        <f>IF(E324&gt;=alternative_greater!$C$10,NORMDIST(E324,$B$3,SQRT($B$4),0),0)</f>
        <v>0.36782229377091485</v>
      </c>
      <c r="J324" s="4">
        <f>IF(AND(ABS(E324-alternative_greater!C$10)&lt;computations!B$7,J323=0),computations!M$6,0)</f>
        <v>0</v>
      </c>
      <c r="K324" s="4">
        <f>IF(AND(ABS(E324-B$2)&lt;computations!B$7,K323=0),computations!M$6,0)</f>
        <v>0</v>
      </c>
      <c r="L324" s="4">
        <f>IF(AND(ABS(E324-B$3)&lt;computations!B$7,L323=0),computations!M$6,0)</f>
        <v>0</v>
      </c>
      <c r="O324" s="1">
        <f t="shared" si="9"/>
        <v>48.535999999999433</v>
      </c>
      <c r="P324" s="1">
        <f>IF(O324&gt;alternative_less!C$10,NORMDIST(O324,$C$2,SQRT($C$4),0),0)</f>
        <v>0.36782229377091485</v>
      </c>
      <c r="Q324" s="1">
        <f>IF(O324&lt;=alternative_less!C$10,NORMDIST(O324,$C$2,SQRT($C$4),0),0)</f>
        <v>0</v>
      </c>
      <c r="R324" s="4">
        <f>IF(O324&gt;alternative_less!C$10,NORMDIST(O324,$C$3,SQRT($C$4),0),0)</f>
        <v>9.218385595878691E-3</v>
      </c>
      <c r="S324" s="4">
        <f>IF(O324&lt;=alternative_less!C$10,NORMDIST(O324,$C$3,SQRT($C$4),0),0)</f>
        <v>0</v>
      </c>
      <c r="T324" s="4">
        <f>IF(AND(ABS(O324-alternative_less!C$10)&lt;computations!C$7,T323=0),computations!W$6,0)</f>
        <v>0</v>
      </c>
      <c r="U324" s="4">
        <f>IF(AND(ABS(O324-C$2)&lt;computations!C$7,U323=0),computations!W$6,0)</f>
        <v>0</v>
      </c>
      <c r="V324" s="4">
        <f>IF(AND(ABS(O324-C$3)&lt;computations!C$7,V323=0),computations!W$6,0)</f>
        <v>0</v>
      </c>
    </row>
    <row r="325" spans="5:22" x14ac:dyDescent="0.2">
      <c r="E325" s="1">
        <f t="shared" si="10"/>
        <v>48.551999999999431</v>
      </c>
      <c r="F325" s="1">
        <f>IF(E325&lt;alternative_greater!$C$10,NORMDIST(E325,$B$2,SQRT($B$4),0),0)</f>
        <v>0</v>
      </c>
      <c r="G325" s="1">
        <f>IF(E325&gt;=alternative_greater!$C$10,NORMDIST(E325,$B$2,SQRT($B$4),0),0)</f>
        <v>8.7789351956988997E-3</v>
      </c>
      <c r="H325" s="4">
        <f>IF(E325&lt;alternative_greater!$C$10,NORMDIST(E325,$B$3,SQRT($B$4),0),0)</f>
        <v>0</v>
      </c>
      <c r="I325" s="4">
        <f>IF(E325&gt;=alternative_greater!$C$10,NORMDIST(E325,$B$3,SQRT($B$4),0),0)</f>
        <v>0.36400045738014769</v>
      </c>
      <c r="J325" s="4">
        <f>IF(AND(ABS(E325-alternative_greater!C$10)&lt;computations!B$7,J324=0),computations!M$6,0)</f>
        <v>0</v>
      </c>
      <c r="K325" s="4">
        <f>IF(AND(ABS(E325-B$2)&lt;computations!B$7,K324=0),computations!M$6,0)</f>
        <v>0</v>
      </c>
      <c r="L325" s="4">
        <f>IF(AND(ABS(E325-B$3)&lt;computations!B$7,L324=0),computations!M$6,0)</f>
        <v>0</v>
      </c>
      <c r="O325" s="1">
        <f t="shared" ref="O325:O388" si="11">O324+$C$7</f>
        <v>48.551999999999431</v>
      </c>
      <c r="P325" s="1">
        <f>IF(O325&gt;alternative_less!C$10,NORMDIST(O325,$C$2,SQRT($C$4),0),0)</f>
        <v>0.36400045738014769</v>
      </c>
      <c r="Q325" s="1">
        <f>IF(O325&lt;=alternative_less!C$10,NORMDIST(O325,$C$2,SQRT($C$4),0),0)</f>
        <v>0</v>
      </c>
      <c r="R325" s="4">
        <f>IF(O325&gt;alternative_less!C$10,NORMDIST(O325,$C$3,SQRT($C$4),0),0)</f>
        <v>8.7789351956988997E-3</v>
      </c>
      <c r="S325" s="4">
        <f>IF(O325&lt;=alternative_less!C$10,NORMDIST(O325,$C$3,SQRT($C$4),0),0)</f>
        <v>0</v>
      </c>
      <c r="T325" s="4">
        <f>IF(AND(ABS(O325-alternative_less!C$10)&lt;computations!C$7,T324=0),computations!W$6,0)</f>
        <v>0</v>
      </c>
      <c r="U325" s="4">
        <f>IF(AND(ABS(O325-C$2)&lt;computations!C$7,U324=0),computations!W$6,0)</f>
        <v>0</v>
      </c>
      <c r="V325" s="4">
        <f>IF(AND(ABS(O325-C$3)&lt;computations!C$7,V324=0),computations!W$6,0)</f>
        <v>0</v>
      </c>
    </row>
    <row r="326" spans="5:22" x14ac:dyDescent="0.2">
      <c r="E326" s="1">
        <f t="shared" si="10"/>
        <v>48.567999999999429</v>
      </c>
      <c r="F326" s="1">
        <f>IF(E326&lt;alternative_greater!$C$10,NORMDIST(E326,$B$2,SQRT($B$4),0),0)</f>
        <v>0</v>
      </c>
      <c r="G326" s="1">
        <f>IF(E326&gt;=alternative_greater!$C$10,NORMDIST(E326,$B$2,SQRT($B$4),0),0)</f>
        <v>8.3578659400128444E-3</v>
      </c>
      <c r="H326" s="4">
        <f>IF(E326&lt;alternative_greater!$C$10,NORMDIST(E326,$B$3,SQRT($B$4),0),0)</f>
        <v>0</v>
      </c>
      <c r="I326" s="4">
        <f>IF(E326&gt;=alternative_greater!$C$10,NORMDIST(E326,$B$3,SQRT($B$4),0),0)</f>
        <v>0.36010768948465088</v>
      </c>
      <c r="J326" s="4">
        <f>IF(AND(ABS(E326-alternative_greater!C$10)&lt;computations!B$7,J325=0),computations!M$6,0)</f>
        <v>0</v>
      </c>
      <c r="K326" s="4">
        <f>IF(AND(ABS(E326-B$2)&lt;computations!B$7,K325=0),computations!M$6,0)</f>
        <v>0</v>
      </c>
      <c r="L326" s="4">
        <f>IF(AND(ABS(E326-B$3)&lt;computations!B$7,L325=0),computations!M$6,0)</f>
        <v>0</v>
      </c>
      <c r="O326" s="1">
        <f t="shared" si="11"/>
        <v>48.567999999999429</v>
      </c>
      <c r="P326" s="1">
        <f>IF(O326&gt;alternative_less!C$10,NORMDIST(O326,$C$2,SQRT($C$4),0),0)</f>
        <v>0.36010768948465088</v>
      </c>
      <c r="Q326" s="1">
        <f>IF(O326&lt;=alternative_less!C$10,NORMDIST(O326,$C$2,SQRT($C$4),0),0)</f>
        <v>0</v>
      </c>
      <c r="R326" s="4">
        <f>IF(O326&gt;alternative_less!C$10,NORMDIST(O326,$C$3,SQRT($C$4),0),0)</f>
        <v>8.3578659400128444E-3</v>
      </c>
      <c r="S326" s="4">
        <f>IF(O326&lt;=alternative_less!C$10,NORMDIST(O326,$C$3,SQRT($C$4),0),0)</f>
        <v>0</v>
      </c>
      <c r="T326" s="4">
        <f>IF(AND(ABS(O326-alternative_less!C$10)&lt;computations!C$7,T325=0),computations!W$6,0)</f>
        <v>0</v>
      </c>
      <c r="U326" s="4">
        <f>IF(AND(ABS(O326-C$2)&lt;computations!C$7,U325=0),computations!W$6,0)</f>
        <v>0</v>
      </c>
      <c r="V326" s="4">
        <f>IF(AND(ABS(O326-C$3)&lt;computations!C$7,V325=0),computations!W$6,0)</f>
        <v>0</v>
      </c>
    </row>
    <row r="327" spans="5:22" x14ac:dyDescent="0.2">
      <c r="E327" s="1">
        <f t="shared" si="10"/>
        <v>48.583999999999428</v>
      </c>
      <c r="F327" s="1">
        <f>IF(E327&lt;alternative_greater!$C$10,NORMDIST(E327,$B$2,SQRT($B$4),0),0)</f>
        <v>0</v>
      </c>
      <c r="G327" s="1">
        <f>IF(E327&gt;=alternative_greater!$C$10,NORMDIST(E327,$B$2,SQRT($B$4),0),0)</f>
        <v>7.9545486650882923E-3</v>
      </c>
      <c r="H327" s="4">
        <f>IF(E327&lt;alternative_greater!$C$10,NORMDIST(E327,$B$3,SQRT($B$4),0),0)</f>
        <v>0</v>
      </c>
      <c r="I327" s="4">
        <f>IF(E327&gt;=alternative_greater!$C$10,NORMDIST(E327,$B$3,SQRT($B$4),0),0)</f>
        <v>0.35614712721681974</v>
      </c>
      <c r="J327" s="4">
        <f>IF(AND(ABS(E327-alternative_greater!C$10)&lt;computations!B$7,J326=0),computations!M$6,0)</f>
        <v>0</v>
      </c>
      <c r="K327" s="4">
        <f>IF(AND(ABS(E327-B$2)&lt;computations!B$7,K326=0),computations!M$6,0)</f>
        <v>0</v>
      </c>
      <c r="L327" s="4">
        <f>IF(AND(ABS(E327-B$3)&lt;computations!B$7,L326=0),computations!M$6,0)</f>
        <v>0</v>
      </c>
      <c r="O327" s="1">
        <f t="shared" si="11"/>
        <v>48.583999999999428</v>
      </c>
      <c r="P327" s="1">
        <f>IF(O327&gt;alternative_less!C$10,NORMDIST(O327,$C$2,SQRT($C$4),0),0)</f>
        <v>0.35614712721681974</v>
      </c>
      <c r="Q327" s="1">
        <f>IF(O327&lt;=alternative_less!C$10,NORMDIST(O327,$C$2,SQRT($C$4),0),0)</f>
        <v>0</v>
      </c>
      <c r="R327" s="4">
        <f>IF(O327&gt;alternative_less!C$10,NORMDIST(O327,$C$3,SQRT($C$4),0),0)</f>
        <v>7.9545486650882923E-3</v>
      </c>
      <c r="S327" s="4">
        <f>IF(O327&lt;=alternative_less!C$10,NORMDIST(O327,$C$3,SQRT($C$4),0),0)</f>
        <v>0</v>
      </c>
      <c r="T327" s="4">
        <f>IF(AND(ABS(O327-alternative_less!C$10)&lt;computations!C$7,T326=0),computations!W$6,0)</f>
        <v>0</v>
      </c>
      <c r="U327" s="4">
        <f>IF(AND(ABS(O327-C$2)&lt;computations!C$7,U326=0),computations!W$6,0)</f>
        <v>0</v>
      </c>
      <c r="V327" s="4">
        <f>IF(AND(ABS(O327-C$3)&lt;computations!C$7,V326=0),computations!W$6,0)</f>
        <v>0</v>
      </c>
    </row>
    <row r="328" spans="5:22" x14ac:dyDescent="0.2">
      <c r="E328" s="1">
        <f t="shared" si="10"/>
        <v>48.599999999999426</v>
      </c>
      <c r="F328" s="1">
        <f>IF(E328&lt;alternative_greater!$C$10,NORMDIST(E328,$B$2,SQRT($B$4),0),0)</f>
        <v>0</v>
      </c>
      <c r="G328" s="1">
        <f>IF(E328&gt;=alternative_greater!$C$10,NORMDIST(E328,$B$2,SQRT($B$4),0),0)</f>
        <v>7.5683685132567624E-3</v>
      </c>
      <c r="H328" s="4">
        <f>IF(E328&lt;alternative_greater!$C$10,NORMDIST(E328,$B$3,SQRT($B$4),0),0)</f>
        <v>0</v>
      </c>
      <c r="I328" s="4">
        <f>IF(E328&gt;=alternative_greater!$C$10,NORMDIST(E328,$B$3,SQRT($B$4),0),0)</f>
        <v>0.35212193581394763</v>
      </c>
      <c r="J328" s="4">
        <f>IF(AND(ABS(E328-alternative_greater!C$10)&lt;computations!B$7,J327=0),computations!M$6,0)</f>
        <v>0</v>
      </c>
      <c r="K328" s="4">
        <f>IF(AND(ABS(E328-B$2)&lt;computations!B$7,K327=0),computations!M$6,0)</f>
        <v>0</v>
      </c>
      <c r="L328" s="4">
        <f>IF(AND(ABS(E328-B$3)&lt;computations!B$7,L327=0),computations!M$6,0)</f>
        <v>0</v>
      </c>
      <c r="O328" s="1">
        <f t="shared" si="11"/>
        <v>48.599999999999426</v>
      </c>
      <c r="P328" s="1">
        <f>IF(O328&gt;alternative_less!C$10,NORMDIST(O328,$C$2,SQRT($C$4),0),0)</f>
        <v>0.35212193581394763</v>
      </c>
      <c r="Q328" s="1">
        <f>IF(O328&lt;=alternative_less!C$10,NORMDIST(O328,$C$2,SQRT($C$4),0),0)</f>
        <v>0</v>
      </c>
      <c r="R328" s="4">
        <f>IF(O328&gt;alternative_less!C$10,NORMDIST(O328,$C$3,SQRT($C$4),0),0)</f>
        <v>7.5683685132567624E-3</v>
      </c>
      <c r="S328" s="4">
        <f>IF(O328&lt;=alternative_less!C$10,NORMDIST(O328,$C$3,SQRT($C$4),0),0)</f>
        <v>0</v>
      </c>
      <c r="T328" s="4">
        <f>IF(AND(ABS(O328-alternative_less!C$10)&lt;computations!C$7,T327=0),computations!W$6,0)</f>
        <v>0</v>
      </c>
      <c r="U328" s="4">
        <f>IF(AND(ABS(O328-C$2)&lt;computations!C$7,U327=0),computations!W$6,0)</f>
        <v>0</v>
      </c>
      <c r="V328" s="4">
        <f>IF(AND(ABS(O328-C$3)&lt;computations!C$7,V327=0),computations!W$6,0)</f>
        <v>0</v>
      </c>
    </row>
    <row r="329" spans="5:22" x14ac:dyDescent="0.2">
      <c r="E329" s="1">
        <f t="shared" si="10"/>
        <v>48.615999999999424</v>
      </c>
      <c r="F329" s="1">
        <f>IF(E329&lt;alternative_greater!$C$10,NORMDIST(E329,$B$2,SQRT($B$4),0),0)</f>
        <v>0</v>
      </c>
      <c r="G329" s="1">
        <f>IF(E329&gt;=alternative_greater!$C$10,NORMDIST(E329,$B$2,SQRT($B$4),0),0)</f>
        <v>7.1987249796180925E-3</v>
      </c>
      <c r="H329" s="4">
        <f>IF(E329&lt;alternative_greater!$C$10,NORMDIST(E329,$B$3,SQRT($B$4),0),0)</f>
        <v>0</v>
      </c>
      <c r="I329" s="4">
        <f>IF(E329&gt;=alternative_greater!$C$10,NORMDIST(E329,$B$3,SQRT($B$4),0),0)</f>
        <v>0.34803530444202546</v>
      </c>
      <c r="J329" s="4">
        <f>IF(AND(ABS(E329-alternative_greater!C$10)&lt;computations!B$7,J328=0),computations!M$6,0)</f>
        <v>0</v>
      </c>
      <c r="K329" s="4">
        <f>IF(AND(ABS(E329-B$2)&lt;computations!B$7,K328=0),computations!M$6,0)</f>
        <v>0</v>
      </c>
      <c r="L329" s="4">
        <f>IF(AND(ABS(E329-B$3)&lt;computations!B$7,L328=0),computations!M$6,0)</f>
        <v>0</v>
      </c>
      <c r="O329" s="1">
        <f t="shared" si="11"/>
        <v>48.615999999999424</v>
      </c>
      <c r="P329" s="1">
        <f>IF(O329&gt;alternative_less!C$10,NORMDIST(O329,$C$2,SQRT($C$4),0),0)</f>
        <v>0.34803530444202546</v>
      </c>
      <c r="Q329" s="1">
        <f>IF(O329&lt;=alternative_less!C$10,NORMDIST(O329,$C$2,SQRT($C$4),0),0)</f>
        <v>0</v>
      </c>
      <c r="R329" s="4">
        <f>IF(O329&gt;alternative_less!C$10,NORMDIST(O329,$C$3,SQRT($C$4),0),0)</f>
        <v>7.1987249796180925E-3</v>
      </c>
      <c r="S329" s="4">
        <f>IF(O329&lt;=alternative_less!C$10,NORMDIST(O329,$C$3,SQRT($C$4),0),0)</f>
        <v>0</v>
      </c>
      <c r="T329" s="4">
        <f>IF(AND(ABS(O329-alternative_less!C$10)&lt;computations!C$7,T328=0),computations!W$6,0)</f>
        <v>0</v>
      </c>
      <c r="U329" s="4">
        <f>IF(AND(ABS(O329-C$2)&lt;computations!C$7,U328=0),computations!W$6,0)</f>
        <v>0</v>
      </c>
      <c r="V329" s="4">
        <f>IF(AND(ABS(O329-C$3)&lt;computations!C$7,V328=0),computations!W$6,0)</f>
        <v>0</v>
      </c>
    </row>
    <row r="330" spans="5:22" x14ac:dyDescent="0.2">
      <c r="E330" s="1">
        <f t="shared" si="10"/>
        <v>48.631999999999422</v>
      </c>
      <c r="F330" s="1">
        <f>IF(E330&lt;alternative_greater!$C$10,NORMDIST(E330,$B$2,SQRT($B$4),0),0)</f>
        <v>0</v>
      </c>
      <c r="G330" s="1">
        <f>IF(E330&gt;=alternative_greater!$C$10,NORMDIST(E330,$B$2,SQRT($B$4),0),0)</f>
        <v>6.8450319349829102E-3</v>
      </c>
      <c r="H330" s="4">
        <f>IF(E330&lt;alternative_greater!$C$10,NORMDIST(E330,$B$3,SQRT($B$4),0),0)</f>
        <v>0</v>
      </c>
      <c r="I330" s="4">
        <f>IF(E330&gt;=alternative_greater!$C$10,NORMDIST(E330,$B$3,SQRT($B$4),0),0)</f>
        <v>0.34389044202956132</v>
      </c>
      <c r="J330" s="4">
        <f>IF(AND(ABS(E330-alternative_greater!C$10)&lt;computations!B$7,J329=0),computations!M$6,0)</f>
        <v>0</v>
      </c>
      <c r="K330" s="4">
        <f>IF(AND(ABS(E330-B$2)&lt;computations!B$7,K329=0),computations!M$6,0)</f>
        <v>0</v>
      </c>
      <c r="L330" s="4">
        <f>IF(AND(ABS(E330-B$3)&lt;computations!B$7,L329=0),computations!M$6,0)</f>
        <v>0</v>
      </c>
      <c r="O330" s="1">
        <f t="shared" si="11"/>
        <v>48.631999999999422</v>
      </c>
      <c r="P330" s="1">
        <f>IF(O330&gt;alternative_less!C$10,NORMDIST(O330,$C$2,SQRT($C$4),0),0)</f>
        <v>0.34389044202956132</v>
      </c>
      <c r="Q330" s="1">
        <f>IF(O330&lt;=alternative_less!C$10,NORMDIST(O330,$C$2,SQRT($C$4),0),0)</f>
        <v>0</v>
      </c>
      <c r="R330" s="4">
        <f>IF(O330&gt;alternative_less!C$10,NORMDIST(O330,$C$3,SQRT($C$4),0),0)</f>
        <v>6.8450319349829102E-3</v>
      </c>
      <c r="S330" s="4">
        <f>IF(O330&lt;=alternative_less!C$10,NORMDIST(O330,$C$3,SQRT($C$4),0),0)</f>
        <v>0</v>
      </c>
      <c r="T330" s="4">
        <f>IF(AND(ABS(O330-alternative_less!C$10)&lt;computations!C$7,T329=0),computations!W$6,0)</f>
        <v>0</v>
      </c>
      <c r="U330" s="4">
        <f>IF(AND(ABS(O330-C$2)&lt;computations!C$7,U329=0),computations!W$6,0)</f>
        <v>0</v>
      </c>
      <c r="V330" s="4">
        <f>IF(AND(ABS(O330-C$3)&lt;computations!C$7,V329=0),computations!W$6,0)</f>
        <v>0</v>
      </c>
    </row>
    <row r="331" spans="5:22" x14ac:dyDescent="0.2">
      <c r="E331" s="1">
        <f t="shared" si="10"/>
        <v>48.647999999999421</v>
      </c>
      <c r="F331" s="1">
        <f>IF(E331&lt;alternative_greater!$C$10,NORMDIST(E331,$B$2,SQRT($B$4),0),0)</f>
        <v>0</v>
      </c>
      <c r="G331" s="1">
        <f>IF(E331&gt;=alternative_greater!$C$10,NORMDIST(E331,$B$2,SQRT($B$4),0),0)</f>
        <v>6.5067176261650195E-3</v>
      </c>
      <c r="H331" s="4">
        <f>IF(E331&lt;alternative_greater!$C$10,NORMDIST(E331,$B$3,SQRT($B$4),0),0)</f>
        <v>0</v>
      </c>
      <c r="I331" s="4">
        <f>IF(E331&gt;=alternative_greater!$C$10,NORMDIST(E331,$B$3,SQRT($B$4),0),0)</f>
        <v>0.33969057311894113</v>
      </c>
      <c r="J331" s="4">
        <f>IF(AND(ABS(E331-alternative_greater!C$10)&lt;computations!B$7,J330=0),computations!M$6,0)</f>
        <v>0</v>
      </c>
      <c r="K331" s="4">
        <f>IF(AND(ABS(E331-B$2)&lt;computations!B$7,K330=0),computations!M$6,0)</f>
        <v>0</v>
      </c>
      <c r="L331" s="4">
        <f>IF(AND(ABS(E331-B$3)&lt;computations!B$7,L330=0),computations!M$6,0)</f>
        <v>0</v>
      </c>
      <c r="O331" s="1">
        <f t="shared" si="11"/>
        <v>48.647999999999421</v>
      </c>
      <c r="P331" s="1">
        <f>IF(O331&gt;alternative_less!C$10,NORMDIST(O331,$C$2,SQRT($C$4),0),0)</f>
        <v>0.33969057311894113</v>
      </c>
      <c r="Q331" s="1">
        <f>IF(O331&lt;=alternative_less!C$10,NORMDIST(O331,$C$2,SQRT($C$4),0),0)</f>
        <v>0</v>
      </c>
      <c r="R331" s="4">
        <f>IF(O331&gt;alternative_less!C$10,NORMDIST(O331,$C$3,SQRT($C$4),0),0)</f>
        <v>6.5067176261650195E-3</v>
      </c>
      <c r="S331" s="4">
        <f>IF(O331&lt;=alternative_less!C$10,NORMDIST(O331,$C$3,SQRT($C$4),0),0)</f>
        <v>0</v>
      </c>
      <c r="T331" s="4">
        <f>IF(AND(ABS(O331-alternative_less!C$10)&lt;computations!C$7,T330=0),computations!W$6,0)</f>
        <v>0</v>
      </c>
      <c r="U331" s="4">
        <f>IF(AND(ABS(O331-C$2)&lt;computations!C$7,U330=0),computations!W$6,0)</f>
        <v>0</v>
      </c>
      <c r="V331" s="4">
        <f>IF(AND(ABS(O331-C$3)&lt;computations!C$7,V330=0),computations!W$6,0)</f>
        <v>0</v>
      </c>
    </row>
    <row r="332" spans="5:22" x14ac:dyDescent="0.2">
      <c r="E332" s="1">
        <f t="shared" si="10"/>
        <v>48.663999999999419</v>
      </c>
      <c r="F332" s="1">
        <f>IF(E332&lt;alternative_greater!$C$10,NORMDIST(E332,$B$2,SQRT($B$4),0),0)</f>
        <v>0</v>
      </c>
      <c r="G332" s="1">
        <f>IF(E332&gt;=alternative_greater!$C$10,NORMDIST(E332,$B$2,SQRT($B$4),0),0)</f>
        <v>6.1832246547292146E-3</v>
      </c>
      <c r="H332" s="4">
        <f>IF(E332&lt;alternative_greater!$C$10,NORMDIST(E332,$B$3,SQRT($B$4),0),0)</f>
        <v>0</v>
      </c>
      <c r="I332" s="4">
        <f>IF(E332&gt;=alternative_greater!$C$10,NORMDIST(E332,$B$3,SQRT($B$4),0),0)</f>
        <v>0.33543893374272526</v>
      </c>
      <c r="J332" s="4">
        <f>IF(AND(ABS(E332-alternative_greater!C$10)&lt;computations!B$7,J331=0),computations!M$6,0)</f>
        <v>0</v>
      </c>
      <c r="K332" s="4">
        <f>IF(AND(ABS(E332-B$2)&lt;computations!B$7,K331=0),computations!M$6,0)</f>
        <v>0</v>
      </c>
      <c r="L332" s="4">
        <f>IF(AND(ABS(E332-B$3)&lt;computations!B$7,L331=0),computations!M$6,0)</f>
        <v>0</v>
      </c>
      <c r="O332" s="1">
        <f t="shared" si="11"/>
        <v>48.663999999999419</v>
      </c>
      <c r="P332" s="1">
        <f>IF(O332&gt;alternative_less!C$10,NORMDIST(O332,$C$2,SQRT($C$4),0),0)</f>
        <v>0.33543893374272526</v>
      </c>
      <c r="Q332" s="1">
        <f>IF(O332&lt;=alternative_less!C$10,NORMDIST(O332,$C$2,SQRT($C$4),0),0)</f>
        <v>0</v>
      </c>
      <c r="R332" s="4">
        <f>IF(O332&gt;alternative_less!C$10,NORMDIST(O332,$C$3,SQRT($C$4),0),0)</f>
        <v>6.1832246547292146E-3</v>
      </c>
      <c r="S332" s="4">
        <f>IF(O332&lt;=alternative_less!C$10,NORMDIST(O332,$C$3,SQRT($C$4),0),0)</f>
        <v>0</v>
      </c>
      <c r="T332" s="4">
        <f>IF(AND(ABS(O332-alternative_less!C$10)&lt;computations!C$7,T331=0),computations!W$6,0)</f>
        <v>0</v>
      </c>
      <c r="U332" s="4">
        <f>IF(AND(ABS(O332-C$2)&lt;computations!C$7,U331=0),computations!W$6,0)</f>
        <v>0</v>
      </c>
      <c r="V332" s="4">
        <f>IF(AND(ABS(O332-C$3)&lt;computations!C$7,V331=0),computations!W$6,0)</f>
        <v>0</v>
      </c>
    </row>
    <row r="333" spans="5:22" x14ac:dyDescent="0.2">
      <c r="E333" s="1">
        <f t="shared" si="10"/>
        <v>48.679999999999417</v>
      </c>
      <c r="F333" s="1">
        <f>IF(E333&lt;alternative_greater!$C$10,NORMDIST(E333,$B$2,SQRT($B$4),0),0)</f>
        <v>0</v>
      </c>
      <c r="G333" s="1">
        <f>IF(E333&gt;=alternative_greater!$C$10,NORMDIST(E333,$B$2,SQRT($B$4),0),0)</f>
        <v>5.8740099352913491E-3</v>
      </c>
      <c r="H333" s="4">
        <f>IF(E333&lt;alternative_greater!$C$10,NORMDIST(E333,$B$3,SQRT($B$4),0),0)</f>
        <v>0</v>
      </c>
      <c r="I333" s="4">
        <f>IF(E333&gt;=alternative_greater!$C$10,NORMDIST(E333,$B$3,SQRT($B$4),0),0)</f>
        <v>0.33113876733213843</v>
      </c>
      <c r="J333" s="4">
        <f>IF(AND(ABS(E333-alternative_greater!C$10)&lt;computations!B$7,J332=0),computations!M$6,0)</f>
        <v>0</v>
      </c>
      <c r="K333" s="4">
        <f>IF(AND(ABS(E333-B$2)&lt;computations!B$7,K332=0),computations!M$6,0)</f>
        <v>0</v>
      </c>
      <c r="L333" s="4">
        <f>IF(AND(ABS(E333-B$3)&lt;computations!B$7,L332=0),computations!M$6,0)</f>
        <v>0</v>
      </c>
      <c r="O333" s="1">
        <f t="shared" si="11"/>
        <v>48.679999999999417</v>
      </c>
      <c r="P333" s="1">
        <f>IF(O333&gt;alternative_less!C$10,NORMDIST(O333,$C$2,SQRT($C$4),0),0)</f>
        <v>0.33113876733213843</v>
      </c>
      <c r="Q333" s="1">
        <f>IF(O333&lt;=alternative_less!C$10,NORMDIST(O333,$C$2,SQRT($C$4),0),0)</f>
        <v>0</v>
      </c>
      <c r="R333" s="4">
        <f>IF(O333&gt;alternative_less!C$10,NORMDIST(O333,$C$3,SQRT($C$4),0),0)</f>
        <v>5.8740099352913491E-3</v>
      </c>
      <c r="S333" s="4">
        <f>IF(O333&lt;=alternative_less!C$10,NORMDIST(O333,$C$3,SQRT($C$4),0),0)</f>
        <v>0</v>
      </c>
      <c r="T333" s="4">
        <f>IF(AND(ABS(O333-alternative_less!C$10)&lt;computations!C$7,T332=0),computations!W$6,0)</f>
        <v>0</v>
      </c>
      <c r="U333" s="4">
        <f>IF(AND(ABS(O333-C$2)&lt;computations!C$7,U332=0),computations!W$6,0)</f>
        <v>0</v>
      </c>
      <c r="V333" s="4">
        <f>IF(AND(ABS(O333-C$3)&lt;computations!C$7,V332=0),computations!W$6,0)</f>
        <v>0</v>
      </c>
    </row>
    <row r="334" spans="5:22" x14ac:dyDescent="0.2">
      <c r="E334" s="1">
        <f t="shared" si="10"/>
        <v>48.695999999999415</v>
      </c>
      <c r="F334" s="1">
        <f>IF(E334&lt;alternative_greater!$C$10,NORMDIST(E334,$B$2,SQRT($B$4),0),0)</f>
        <v>0</v>
      </c>
      <c r="G334" s="1">
        <f>IF(E334&gt;=alternative_greater!$C$10,NORMDIST(E334,$B$2,SQRT($B$4),0),0)</f>
        <v>5.5785446344556906E-3</v>
      </c>
      <c r="H334" s="4">
        <f>IF(E334&lt;alternative_greater!$C$10,NORMDIST(E334,$B$3,SQRT($B$4),0),0)</f>
        <v>0</v>
      </c>
      <c r="I334" s="4">
        <f>IF(E334&gt;=alternative_greater!$C$10,NORMDIST(E334,$B$3,SQRT($B$4),0),0)</f>
        <v>0.32679332066485106</v>
      </c>
      <c r="J334" s="4">
        <f>IF(AND(ABS(E334-alternative_greater!C$10)&lt;computations!B$7,J333=0),computations!M$6,0)</f>
        <v>0</v>
      </c>
      <c r="K334" s="4">
        <f>IF(AND(ABS(E334-B$2)&lt;computations!B$7,K333=0),computations!M$6,0)</f>
        <v>0</v>
      </c>
      <c r="L334" s="4">
        <f>IF(AND(ABS(E334-B$3)&lt;computations!B$7,L333=0),computations!M$6,0)</f>
        <v>0</v>
      </c>
      <c r="O334" s="1">
        <f t="shared" si="11"/>
        <v>48.695999999999415</v>
      </c>
      <c r="P334" s="1">
        <f>IF(O334&gt;alternative_less!C$10,NORMDIST(O334,$C$2,SQRT($C$4),0),0)</f>
        <v>0.32679332066485106</v>
      </c>
      <c r="Q334" s="1">
        <f>IF(O334&lt;=alternative_less!C$10,NORMDIST(O334,$C$2,SQRT($C$4),0),0)</f>
        <v>0</v>
      </c>
      <c r="R334" s="4">
        <f>IF(O334&gt;alternative_less!C$10,NORMDIST(O334,$C$3,SQRT($C$4),0),0)</f>
        <v>5.5785446344556906E-3</v>
      </c>
      <c r="S334" s="4">
        <f>IF(O334&lt;=alternative_less!C$10,NORMDIST(O334,$C$3,SQRT($C$4),0),0)</f>
        <v>0</v>
      </c>
      <c r="T334" s="4">
        <f>IF(AND(ABS(O334-alternative_less!C$10)&lt;computations!C$7,T333=0),computations!W$6,0)</f>
        <v>0</v>
      </c>
      <c r="U334" s="4">
        <f>IF(AND(ABS(O334-C$2)&lt;computations!C$7,U333=0),computations!W$6,0)</f>
        <v>0</v>
      </c>
      <c r="V334" s="4">
        <f>IF(AND(ABS(O334-C$3)&lt;computations!C$7,V333=0),computations!W$6,0)</f>
        <v>0</v>
      </c>
    </row>
    <row r="335" spans="5:22" x14ac:dyDescent="0.2">
      <c r="E335" s="1">
        <f t="shared" si="10"/>
        <v>48.711999999999414</v>
      </c>
      <c r="F335" s="1">
        <f>IF(E335&lt;alternative_greater!$C$10,NORMDIST(E335,$B$2,SQRT($B$4),0),0)</f>
        <v>0</v>
      </c>
      <c r="G335" s="1">
        <f>IF(E335&gt;=alternative_greater!$C$10,NORMDIST(E335,$B$2,SQRT($B$4),0),0)</f>
        <v>5.2963140914621364E-3</v>
      </c>
      <c r="H335" s="4">
        <f>IF(E335&lt;alternative_greater!$C$10,NORMDIST(E335,$B$3,SQRT($B$4),0),0)</f>
        <v>0</v>
      </c>
      <c r="I335" s="4">
        <f>IF(E335&gt;=alternative_greater!$C$10,NORMDIST(E335,$B$3,SQRT($B$4),0),0)</f>
        <v>0.3224058398589823</v>
      </c>
      <c r="J335" s="4">
        <f>IF(AND(ABS(E335-alternative_greater!C$10)&lt;computations!B$7,J334=0),computations!M$6,0)</f>
        <v>0</v>
      </c>
      <c r="K335" s="4">
        <f>IF(AND(ABS(E335-B$2)&lt;computations!B$7,K334=0),computations!M$6,0)</f>
        <v>0</v>
      </c>
      <c r="L335" s="4">
        <f>IF(AND(ABS(E335-B$3)&lt;computations!B$7,L334=0),computations!M$6,0)</f>
        <v>0</v>
      </c>
      <c r="O335" s="1">
        <f t="shared" si="11"/>
        <v>48.711999999999414</v>
      </c>
      <c r="P335" s="1">
        <f>IF(O335&gt;alternative_less!C$10,NORMDIST(O335,$C$2,SQRT($C$4),0),0)</f>
        <v>0.3224058398589823</v>
      </c>
      <c r="Q335" s="1">
        <f>IF(O335&lt;=alternative_less!C$10,NORMDIST(O335,$C$2,SQRT($C$4),0),0)</f>
        <v>0</v>
      </c>
      <c r="R335" s="4">
        <f>IF(O335&gt;alternative_less!C$10,NORMDIST(O335,$C$3,SQRT($C$4),0),0)</f>
        <v>5.2963140914621364E-3</v>
      </c>
      <c r="S335" s="4">
        <f>IF(O335&lt;=alternative_less!C$10,NORMDIST(O335,$C$3,SQRT($C$4),0),0)</f>
        <v>0</v>
      </c>
      <c r="T335" s="4">
        <f>IF(AND(ABS(O335-alternative_less!C$10)&lt;computations!C$7,T334=0),computations!W$6,0)</f>
        <v>0</v>
      </c>
      <c r="U335" s="4">
        <f>IF(AND(ABS(O335-C$2)&lt;computations!C$7,U334=0),computations!W$6,0)</f>
        <v>0</v>
      </c>
      <c r="V335" s="4">
        <f>IF(AND(ABS(O335-C$3)&lt;computations!C$7,V334=0),computations!W$6,0)</f>
        <v>0</v>
      </c>
    </row>
    <row r="336" spans="5:22" x14ac:dyDescent="0.2">
      <c r="E336" s="1">
        <f t="shared" si="10"/>
        <v>48.727999999999412</v>
      </c>
      <c r="F336" s="1">
        <f>IF(E336&lt;alternative_greater!$C$10,NORMDIST(E336,$B$2,SQRT($B$4),0),0)</f>
        <v>0</v>
      </c>
      <c r="G336" s="1">
        <f>IF(E336&gt;=alternative_greater!$C$10,NORMDIST(E336,$B$2,SQRT($B$4),0),0)</f>
        <v>5.0268177216000014E-3</v>
      </c>
      <c r="H336" s="4">
        <f>IF(E336&lt;alternative_greater!$C$10,NORMDIST(E336,$B$3,SQRT($B$4),0),0)</f>
        <v>0</v>
      </c>
      <c r="I336" s="4">
        <f>IF(E336&gt;=alternative_greater!$C$10,NORMDIST(E336,$B$3,SQRT($B$4),0),0)</f>
        <v>0.31797956642006331</v>
      </c>
      <c r="J336" s="4">
        <f>IF(AND(ABS(E336-alternative_greater!C$10)&lt;computations!B$7,J335=0),computations!M$6,0)</f>
        <v>0</v>
      </c>
      <c r="K336" s="4">
        <f>IF(AND(ABS(E336-B$2)&lt;computations!B$7,K335=0),computations!M$6,0)</f>
        <v>0</v>
      </c>
      <c r="L336" s="4">
        <f>IF(AND(ABS(E336-B$3)&lt;computations!B$7,L335=0),computations!M$6,0)</f>
        <v>0</v>
      </c>
      <c r="O336" s="1">
        <f t="shared" si="11"/>
        <v>48.727999999999412</v>
      </c>
      <c r="P336" s="1">
        <f>IF(O336&gt;alternative_less!C$10,NORMDIST(O336,$C$2,SQRT($C$4),0),0)</f>
        <v>0.31797956642006331</v>
      </c>
      <c r="Q336" s="1">
        <f>IF(O336&lt;=alternative_less!C$10,NORMDIST(O336,$C$2,SQRT($C$4),0),0)</f>
        <v>0</v>
      </c>
      <c r="R336" s="4">
        <f>IF(O336&gt;alternative_less!C$10,NORMDIST(O336,$C$3,SQRT($C$4),0),0)</f>
        <v>5.0268177216000014E-3</v>
      </c>
      <c r="S336" s="4">
        <f>IF(O336&lt;=alternative_less!C$10,NORMDIST(O336,$C$3,SQRT($C$4),0),0)</f>
        <v>0</v>
      </c>
      <c r="T336" s="4">
        <f>IF(AND(ABS(O336-alternative_less!C$10)&lt;computations!C$7,T335=0),computations!W$6,0)</f>
        <v>0</v>
      </c>
      <c r="U336" s="4">
        <f>IF(AND(ABS(O336-C$2)&lt;computations!C$7,U335=0),computations!W$6,0)</f>
        <v>0</v>
      </c>
      <c r="V336" s="4">
        <f>IF(AND(ABS(O336-C$3)&lt;computations!C$7,V335=0),computations!W$6,0)</f>
        <v>0</v>
      </c>
    </row>
    <row r="337" spans="5:22" x14ac:dyDescent="0.2">
      <c r="E337" s="1">
        <f t="shared" si="10"/>
        <v>48.74399999999941</v>
      </c>
      <c r="F337" s="1">
        <f>IF(E337&lt;alternative_greater!$C$10,NORMDIST(E337,$B$2,SQRT($B$4),0),0)</f>
        <v>0</v>
      </c>
      <c r="G337" s="1">
        <f>IF(E337&gt;=alternative_greater!$C$10,NORMDIST(E337,$B$2,SQRT($B$4),0),0)</f>
        <v>4.7695689034288691E-3</v>
      </c>
      <c r="H337" s="4">
        <f>IF(E337&lt;alternative_greater!$C$10,NORMDIST(E337,$B$3,SQRT($B$4),0),0)</f>
        <v>0</v>
      </c>
      <c r="I337" s="4">
        <f>IF(E337&gt;=alternative_greater!$C$10,NORMDIST(E337,$B$3,SQRT($B$4),0),0)</f>
        <v>0.31351773334750555</v>
      </c>
      <c r="J337" s="4">
        <f>IF(AND(ABS(E337-alternative_greater!C$10)&lt;computations!B$7,J336=0),computations!M$6,0)</f>
        <v>0</v>
      </c>
      <c r="K337" s="4">
        <f>IF(AND(ABS(E337-B$2)&lt;computations!B$7,K336=0),computations!M$6,0)</f>
        <v>0</v>
      </c>
      <c r="L337" s="4">
        <f>IF(AND(ABS(E337-B$3)&lt;computations!B$7,L336=0),computations!M$6,0)</f>
        <v>0</v>
      </c>
      <c r="O337" s="1">
        <f t="shared" si="11"/>
        <v>48.74399999999941</v>
      </c>
      <c r="P337" s="1">
        <f>IF(O337&gt;alternative_less!C$10,NORMDIST(O337,$C$2,SQRT($C$4),0),0)</f>
        <v>0.31351773334750555</v>
      </c>
      <c r="Q337" s="1">
        <f>IF(O337&lt;=alternative_less!C$10,NORMDIST(O337,$C$2,SQRT($C$4),0),0)</f>
        <v>0</v>
      </c>
      <c r="R337" s="4">
        <f>IF(O337&gt;alternative_less!C$10,NORMDIST(O337,$C$3,SQRT($C$4),0),0)</f>
        <v>4.7695689034288691E-3</v>
      </c>
      <c r="S337" s="4">
        <f>IF(O337&lt;=alternative_less!C$10,NORMDIST(O337,$C$3,SQRT($C$4),0),0)</f>
        <v>0</v>
      </c>
      <c r="T337" s="4">
        <f>IF(AND(ABS(O337-alternative_less!C$10)&lt;computations!C$7,T336=0),computations!W$6,0)</f>
        <v>0</v>
      </c>
      <c r="U337" s="4">
        <f>IF(AND(ABS(O337-C$2)&lt;computations!C$7,U336=0),computations!W$6,0)</f>
        <v>0</v>
      </c>
      <c r="V337" s="4">
        <f>IF(AND(ABS(O337-C$3)&lt;computations!C$7,V336=0),computations!W$6,0)</f>
        <v>0</v>
      </c>
    </row>
    <row r="338" spans="5:22" x14ac:dyDescent="0.2">
      <c r="E338" s="1">
        <f t="shared" si="10"/>
        <v>48.759999999999408</v>
      </c>
      <c r="F338" s="1">
        <f>IF(E338&lt;alternative_greater!$C$10,NORMDIST(E338,$B$2,SQRT($B$4),0),0)</f>
        <v>0</v>
      </c>
      <c r="G338" s="1">
        <f>IF(E338&gt;=alternative_greater!$C$10,NORMDIST(E338,$B$2,SQRT($B$4),0),0)</f>
        <v>4.524094850827832E-3</v>
      </c>
      <c r="H338" s="4">
        <f>IF(E338&lt;alternative_greater!$C$10,NORMDIST(E338,$B$3,SQRT($B$4),0),0)</f>
        <v>0</v>
      </c>
      <c r="I338" s="4">
        <f>IF(E338&gt;=alternative_greater!$C$10,NORMDIST(E338,$B$3,SQRT($B$4),0),0)</f>
        <v>0.30902356130689723</v>
      </c>
      <c r="J338" s="4">
        <f>IF(AND(ABS(E338-alternative_greater!C$10)&lt;computations!B$7,J337=0),computations!M$6,0)</f>
        <v>0</v>
      </c>
      <c r="K338" s="4">
        <f>IF(AND(ABS(E338-B$2)&lt;computations!B$7,K337=0),computations!M$6,0)</f>
        <v>0</v>
      </c>
      <c r="L338" s="4">
        <f>IF(AND(ABS(E338-B$3)&lt;computations!B$7,L337=0),computations!M$6,0)</f>
        <v>0</v>
      </c>
      <c r="O338" s="1">
        <f t="shared" si="11"/>
        <v>48.759999999999408</v>
      </c>
      <c r="P338" s="1">
        <f>IF(O338&gt;alternative_less!C$10,NORMDIST(O338,$C$2,SQRT($C$4),0),0)</f>
        <v>0.30902356130689723</v>
      </c>
      <c r="Q338" s="1">
        <f>IF(O338&lt;=alternative_less!C$10,NORMDIST(O338,$C$2,SQRT($C$4),0),0)</f>
        <v>0</v>
      </c>
      <c r="R338" s="4">
        <f>IF(O338&gt;alternative_less!C$10,NORMDIST(O338,$C$3,SQRT($C$4),0),0)</f>
        <v>4.524094850827832E-3</v>
      </c>
      <c r="S338" s="4">
        <f>IF(O338&lt;=alternative_less!C$10,NORMDIST(O338,$C$3,SQRT($C$4),0),0)</f>
        <v>0</v>
      </c>
      <c r="T338" s="4">
        <f>IF(AND(ABS(O338-alternative_less!C$10)&lt;computations!C$7,T337=0),computations!W$6,0)</f>
        <v>0</v>
      </c>
      <c r="U338" s="4">
        <f>IF(AND(ABS(O338-C$2)&lt;computations!C$7,U337=0),computations!W$6,0)</f>
        <v>0</v>
      </c>
      <c r="V338" s="4">
        <f>IF(AND(ABS(O338-C$3)&lt;computations!C$7,V337=0),computations!W$6,0)</f>
        <v>0</v>
      </c>
    </row>
    <row r="339" spans="5:22" x14ac:dyDescent="0.2">
      <c r="E339" s="1">
        <f t="shared" si="10"/>
        <v>48.775999999999406</v>
      </c>
      <c r="F339" s="1">
        <f>IF(E339&lt;alternative_greater!$C$10,NORMDIST(E339,$B$2,SQRT($B$4),0),0)</f>
        <v>0</v>
      </c>
      <c r="G339" s="1">
        <f>IF(E339&gt;=alternative_greater!$C$10,NORMDIST(E339,$B$2,SQRT($B$4),0),0)</f>
        <v>4.2899364708749504E-3</v>
      </c>
      <c r="H339" s="4">
        <f>IF(E339&lt;alternative_greater!$C$10,NORMDIST(E339,$B$3,SQRT($B$4),0),0)</f>
        <v>0</v>
      </c>
      <c r="I339" s="4">
        <f>IF(E339&gt;=alternative_greater!$C$10,NORMDIST(E339,$B$3,SQRT($B$4),0),0)</f>
        <v>0.30450025487423216</v>
      </c>
      <c r="J339" s="4">
        <f>IF(AND(ABS(E339-alternative_greater!C$10)&lt;computations!B$7,J338=0),computations!M$6,0)</f>
        <v>0</v>
      </c>
      <c r="K339" s="4">
        <f>IF(AND(ABS(E339-B$2)&lt;computations!B$7,K338=0),computations!M$6,0)</f>
        <v>0</v>
      </c>
      <c r="L339" s="4">
        <f>IF(AND(ABS(E339-B$3)&lt;computations!B$7,L338=0),computations!M$6,0)</f>
        <v>0</v>
      </c>
      <c r="O339" s="1">
        <f t="shared" si="11"/>
        <v>48.775999999999406</v>
      </c>
      <c r="P339" s="1">
        <f>IF(O339&gt;alternative_less!C$10,NORMDIST(O339,$C$2,SQRT($C$4),0),0)</f>
        <v>0.30450025487423216</v>
      </c>
      <c r="Q339" s="1">
        <f>IF(O339&lt;=alternative_less!C$10,NORMDIST(O339,$C$2,SQRT($C$4),0),0)</f>
        <v>0</v>
      </c>
      <c r="R339" s="4">
        <f>IF(O339&gt;alternative_less!C$10,NORMDIST(O339,$C$3,SQRT($C$4),0),0)</f>
        <v>4.2899364708749504E-3</v>
      </c>
      <c r="S339" s="4">
        <f>IF(O339&lt;=alternative_less!C$10,NORMDIST(O339,$C$3,SQRT($C$4),0),0)</f>
        <v>0</v>
      </c>
      <c r="T339" s="4">
        <f>IF(AND(ABS(O339-alternative_less!C$10)&lt;computations!C$7,T338=0),computations!W$6,0)</f>
        <v>0</v>
      </c>
      <c r="U339" s="4">
        <f>IF(AND(ABS(O339-C$2)&lt;computations!C$7,U338=0),computations!W$6,0)</f>
        <v>0</v>
      </c>
      <c r="V339" s="4">
        <f>IF(AND(ABS(O339-C$3)&lt;computations!C$7,V338=0),computations!W$6,0)</f>
        <v>0</v>
      </c>
    </row>
    <row r="340" spans="5:22" x14ac:dyDescent="0.2">
      <c r="E340" s="1">
        <f t="shared" si="10"/>
        <v>48.791999999999405</v>
      </c>
      <c r="F340" s="1">
        <f>IF(E340&lt;alternative_greater!$C$10,NORMDIST(E340,$B$2,SQRT($B$4),0),0)</f>
        <v>0</v>
      </c>
      <c r="G340" s="1">
        <f>IF(E340&gt;=alternative_greater!$C$10,NORMDIST(E340,$B$2,SQRT($B$4),0),0)</f>
        <v>4.0666482085369212E-3</v>
      </c>
      <c r="H340" s="4">
        <f>IF(E340&lt;alternative_greater!$C$10,NORMDIST(E340,$B$3,SQRT($B$4),0),0)</f>
        <v>0</v>
      </c>
      <c r="I340" s="4">
        <f>IF(E340&gt;=alternative_greater!$C$10,NORMDIST(E340,$B$3,SQRT($B$4),0),0)</f>
        <v>0.29995099885793092</v>
      </c>
      <c r="J340" s="4">
        <f>IF(AND(ABS(E340-alternative_greater!C$10)&lt;computations!B$7,J339=0),computations!M$6,0)</f>
        <v>0</v>
      </c>
      <c r="K340" s="4">
        <f>IF(AND(ABS(E340-B$2)&lt;computations!B$7,K339=0),computations!M$6,0)</f>
        <v>0</v>
      </c>
      <c r="L340" s="4">
        <f>IF(AND(ABS(E340-B$3)&lt;computations!B$7,L339=0),computations!M$6,0)</f>
        <v>0</v>
      </c>
      <c r="O340" s="1">
        <f t="shared" si="11"/>
        <v>48.791999999999405</v>
      </c>
      <c r="P340" s="1">
        <f>IF(O340&gt;alternative_less!C$10,NORMDIST(O340,$C$2,SQRT($C$4),0),0)</f>
        <v>0.29995099885793092</v>
      </c>
      <c r="Q340" s="1">
        <f>IF(O340&lt;=alternative_less!C$10,NORMDIST(O340,$C$2,SQRT($C$4),0),0)</f>
        <v>0</v>
      </c>
      <c r="R340" s="4">
        <f>IF(O340&gt;alternative_less!C$10,NORMDIST(O340,$C$3,SQRT($C$4),0),0)</f>
        <v>4.0666482085369212E-3</v>
      </c>
      <c r="S340" s="4">
        <f>IF(O340&lt;=alternative_less!C$10,NORMDIST(O340,$C$3,SQRT($C$4),0),0)</f>
        <v>0</v>
      </c>
      <c r="T340" s="4">
        <f>IF(AND(ABS(O340-alternative_less!C$10)&lt;computations!C$7,T339=0),computations!W$6,0)</f>
        <v>0</v>
      </c>
      <c r="U340" s="4">
        <f>IF(AND(ABS(O340-C$2)&lt;computations!C$7,U339=0),computations!W$6,0)</f>
        <v>0</v>
      </c>
      <c r="V340" s="4">
        <f>IF(AND(ABS(O340-C$3)&lt;computations!C$7,V339=0),computations!W$6,0)</f>
        <v>0</v>
      </c>
    </row>
    <row r="341" spans="5:22" x14ac:dyDescent="0.2">
      <c r="E341" s="1">
        <f t="shared" si="10"/>
        <v>48.807999999999403</v>
      </c>
      <c r="F341" s="1">
        <f>IF(E341&lt;alternative_greater!$C$10,NORMDIST(E341,$B$2,SQRT($B$4),0),0)</f>
        <v>0</v>
      </c>
      <c r="G341" s="1">
        <f>IF(E341&gt;=alternative_greater!$C$10,NORMDIST(E341,$B$2,SQRT($B$4),0),0)</f>
        <v>3.853797879126453E-3</v>
      </c>
      <c r="H341" s="4">
        <f>IF(E341&lt;alternative_greater!$C$10,NORMDIST(E341,$B$3,SQRT($B$4),0),0)</f>
        <v>0</v>
      </c>
      <c r="I341" s="4">
        <f>IF(E341&gt;=alternative_greater!$C$10,NORMDIST(E341,$B$3,SQRT($B$4),0),0)</f>
        <v>0.29537895470426939</v>
      </c>
      <c r="J341" s="4">
        <f>IF(AND(ABS(E341-alternative_greater!C$10)&lt;computations!B$7,J340=0),computations!M$6,0)</f>
        <v>0</v>
      </c>
      <c r="K341" s="4">
        <f>IF(AND(ABS(E341-B$2)&lt;computations!B$7,K340=0),computations!M$6,0)</f>
        <v>0</v>
      </c>
      <c r="L341" s="4">
        <f>IF(AND(ABS(E341-B$3)&lt;computations!B$7,L340=0),computations!M$6,0)</f>
        <v>0</v>
      </c>
      <c r="O341" s="1">
        <f t="shared" si="11"/>
        <v>48.807999999999403</v>
      </c>
      <c r="P341" s="1">
        <f>IF(O341&gt;alternative_less!C$10,NORMDIST(O341,$C$2,SQRT($C$4),0),0)</f>
        <v>0.29537895470426939</v>
      </c>
      <c r="Q341" s="1">
        <f>IF(O341&lt;=alternative_less!C$10,NORMDIST(O341,$C$2,SQRT($C$4),0),0)</f>
        <v>0</v>
      </c>
      <c r="R341" s="4">
        <f>IF(O341&gt;alternative_less!C$10,NORMDIST(O341,$C$3,SQRT($C$4),0),0)</f>
        <v>3.853797879126453E-3</v>
      </c>
      <c r="S341" s="4">
        <f>IF(O341&lt;=alternative_less!C$10,NORMDIST(O341,$C$3,SQRT($C$4),0),0)</f>
        <v>0</v>
      </c>
      <c r="T341" s="4">
        <f>IF(AND(ABS(O341-alternative_less!C$10)&lt;computations!C$7,T340=0),computations!W$6,0)</f>
        <v>0</v>
      </c>
      <c r="U341" s="4">
        <f>IF(AND(ABS(O341-C$2)&lt;computations!C$7,U340=0),computations!W$6,0)</f>
        <v>0</v>
      </c>
      <c r="V341" s="4">
        <f>IF(AND(ABS(O341-C$3)&lt;computations!C$7,V340=0),computations!W$6,0)</f>
        <v>0</v>
      </c>
    </row>
    <row r="342" spans="5:22" x14ac:dyDescent="0.2">
      <c r="E342" s="1">
        <f t="shared" si="10"/>
        <v>48.823999999999401</v>
      </c>
      <c r="F342" s="1">
        <f>IF(E342&lt;alternative_greater!$C$10,NORMDIST(E342,$B$2,SQRT($B$4),0),0)</f>
        <v>0</v>
      </c>
      <c r="G342" s="1">
        <f>IF(E342&gt;=alternative_greater!$C$10,NORMDIST(E342,$B$2,SQRT($B$4),0),0)</f>
        <v>3.6509664894611373E-3</v>
      </c>
      <c r="H342" s="4">
        <f>IF(E342&lt;alternative_greater!$C$10,NORMDIST(E342,$B$3,SQRT($B$4),0),0)</f>
        <v>0</v>
      </c>
      <c r="I342" s="4">
        <f>IF(E342&gt;=alternative_greater!$C$10,NORMDIST(E342,$B$3,SQRT($B$4),0),0)</f>
        <v>0.29078725699156749</v>
      </c>
      <c r="J342" s="4">
        <f>IF(AND(ABS(E342-alternative_greater!C$10)&lt;computations!B$7,J341=0),computations!M$6,0)</f>
        <v>0</v>
      </c>
      <c r="K342" s="4">
        <f>IF(AND(ABS(E342-B$2)&lt;computations!B$7,K341=0),computations!M$6,0)</f>
        <v>0</v>
      </c>
      <c r="L342" s="4">
        <f>IF(AND(ABS(E342-B$3)&lt;computations!B$7,L341=0),computations!M$6,0)</f>
        <v>0</v>
      </c>
      <c r="O342" s="1">
        <f t="shared" si="11"/>
        <v>48.823999999999401</v>
      </c>
      <c r="P342" s="1">
        <f>IF(O342&gt;alternative_less!C$10,NORMDIST(O342,$C$2,SQRT($C$4),0),0)</f>
        <v>0.29078725699156749</v>
      </c>
      <c r="Q342" s="1">
        <f>IF(O342&lt;=alternative_less!C$10,NORMDIST(O342,$C$2,SQRT($C$4),0),0)</f>
        <v>0</v>
      </c>
      <c r="R342" s="4">
        <f>IF(O342&gt;alternative_less!C$10,NORMDIST(O342,$C$3,SQRT($C$4),0),0)</f>
        <v>3.6509664894611373E-3</v>
      </c>
      <c r="S342" s="4">
        <f>IF(O342&lt;=alternative_less!C$10,NORMDIST(O342,$C$3,SQRT($C$4),0),0)</f>
        <v>0</v>
      </c>
      <c r="T342" s="4">
        <f>IF(AND(ABS(O342-alternative_less!C$10)&lt;computations!C$7,T341=0),computations!W$6,0)</f>
        <v>0</v>
      </c>
      <c r="U342" s="4">
        <f>IF(AND(ABS(O342-C$2)&lt;computations!C$7,U341=0),computations!W$6,0)</f>
        <v>0</v>
      </c>
      <c r="V342" s="4">
        <f>IF(AND(ABS(O342-C$3)&lt;computations!C$7,V341=0),computations!W$6,0)</f>
        <v>0</v>
      </c>
    </row>
    <row r="343" spans="5:22" x14ac:dyDescent="0.2">
      <c r="E343" s="1">
        <f t="shared" si="10"/>
        <v>48.839999999999399</v>
      </c>
      <c r="F343" s="1">
        <f>IF(E343&lt;alternative_greater!$C$10,NORMDIST(E343,$B$2,SQRT($B$4),0),0)</f>
        <v>0</v>
      </c>
      <c r="G343" s="1">
        <f>IF(E343&gt;=alternative_greater!$C$10,NORMDIST(E343,$B$2,SQRT($B$4),0),0)</f>
        <v>3.4577480486325078E-3</v>
      </c>
      <c r="H343" s="4">
        <f>IF(E343&lt;alternative_greater!$C$10,NORMDIST(E343,$B$3,SQRT($B$4),0),0)</f>
        <v>0</v>
      </c>
      <c r="I343" s="4">
        <f>IF(E343&gt;=alternative_greater!$C$10,NORMDIST(E343,$B$3,SQRT($B$4),0),0)</f>
        <v>0.28617901001822471</v>
      </c>
      <c r="J343" s="4">
        <f>IF(AND(ABS(E343-alternative_greater!C$10)&lt;computations!B$7,J342=0),computations!M$6,0)</f>
        <v>0</v>
      </c>
      <c r="K343" s="4">
        <f>IF(AND(ABS(E343-B$2)&lt;computations!B$7,K342=0),computations!M$6,0)</f>
        <v>0</v>
      </c>
      <c r="L343" s="4">
        <f>IF(AND(ABS(E343-B$3)&lt;computations!B$7,L342=0),computations!M$6,0)</f>
        <v>0</v>
      </c>
      <c r="O343" s="1">
        <f t="shared" si="11"/>
        <v>48.839999999999399</v>
      </c>
      <c r="P343" s="1">
        <f>IF(O343&gt;alternative_less!C$10,NORMDIST(O343,$C$2,SQRT($C$4),0),0)</f>
        <v>0.28617901001822471</v>
      </c>
      <c r="Q343" s="1">
        <f>IF(O343&lt;=alternative_less!C$10,NORMDIST(O343,$C$2,SQRT($C$4),0),0)</f>
        <v>0</v>
      </c>
      <c r="R343" s="4">
        <f>IF(O343&gt;alternative_less!C$10,NORMDIST(O343,$C$3,SQRT($C$4),0),0)</f>
        <v>3.4577480486325078E-3</v>
      </c>
      <c r="S343" s="4">
        <f>IF(O343&lt;=alternative_less!C$10,NORMDIST(O343,$C$3,SQRT($C$4),0),0)</f>
        <v>0</v>
      </c>
      <c r="T343" s="4">
        <f>IF(AND(ABS(O343-alternative_less!C$10)&lt;computations!C$7,T342=0),computations!W$6,0)</f>
        <v>0</v>
      </c>
      <c r="U343" s="4">
        <f>IF(AND(ABS(O343-C$2)&lt;computations!C$7,U342=0),computations!W$6,0)</f>
        <v>0</v>
      </c>
      <c r="V343" s="4">
        <f>IF(AND(ABS(O343-C$3)&lt;computations!C$7,V342=0),computations!W$6,0)</f>
        <v>0</v>
      </c>
    </row>
    <row r="344" spans="5:22" x14ac:dyDescent="0.2">
      <c r="E344" s="1">
        <f t="shared" si="10"/>
        <v>48.855999999999398</v>
      </c>
      <c r="F344" s="1">
        <f>IF(E344&lt;alternative_greater!$C$10,NORMDIST(E344,$B$2,SQRT($B$4),0),0)</f>
        <v>0</v>
      </c>
      <c r="G344" s="1">
        <f>IF(E344&gt;=alternative_greater!$C$10,NORMDIST(E344,$B$2,SQRT($B$4),0),0)</f>
        <v>3.2737493692686559E-3</v>
      </c>
      <c r="H344" s="4">
        <f>IF(E344&lt;alternative_greater!$C$10,NORMDIST(E344,$B$3,SQRT($B$4),0),0)</f>
        <v>0</v>
      </c>
      <c r="I344" s="4">
        <f>IF(E344&gt;=alternative_greater!$C$10,NORMDIST(E344,$B$3,SQRT($B$4),0),0)</f>
        <v>0.28155728448941003</v>
      </c>
      <c r="J344" s="4">
        <f>IF(AND(ABS(E344-alternative_greater!C$10)&lt;computations!B$7,J343=0),computations!M$6,0)</f>
        <v>0</v>
      </c>
      <c r="K344" s="4">
        <f>IF(AND(ABS(E344-B$2)&lt;computations!B$7,K343=0),computations!M$6,0)</f>
        <v>0</v>
      </c>
      <c r="L344" s="4">
        <f>IF(AND(ABS(E344-B$3)&lt;computations!B$7,L343=0),computations!M$6,0)</f>
        <v>0</v>
      </c>
      <c r="O344" s="1">
        <f t="shared" si="11"/>
        <v>48.855999999999398</v>
      </c>
      <c r="P344" s="1">
        <f>IF(O344&gt;alternative_less!C$10,NORMDIST(O344,$C$2,SQRT($C$4),0),0)</f>
        <v>0.28155728448941003</v>
      </c>
      <c r="Q344" s="1">
        <f>IF(O344&lt;=alternative_less!C$10,NORMDIST(O344,$C$2,SQRT($C$4),0),0)</f>
        <v>0</v>
      </c>
      <c r="R344" s="4">
        <f>IF(O344&gt;alternative_less!C$10,NORMDIST(O344,$C$3,SQRT($C$4),0),0)</f>
        <v>3.2737493692686559E-3</v>
      </c>
      <c r="S344" s="4">
        <f>IF(O344&lt;=alternative_less!C$10,NORMDIST(O344,$C$3,SQRT($C$4),0),0)</f>
        <v>0</v>
      </c>
      <c r="T344" s="4">
        <f>IF(AND(ABS(O344-alternative_less!C$10)&lt;computations!C$7,T343=0),computations!W$6,0)</f>
        <v>0</v>
      </c>
      <c r="U344" s="4">
        <f>IF(AND(ABS(O344-C$2)&lt;computations!C$7,U343=0),computations!W$6,0)</f>
        <v>0</v>
      </c>
      <c r="V344" s="4">
        <f>IF(AND(ABS(O344-C$3)&lt;computations!C$7,V343=0),computations!W$6,0)</f>
        <v>0</v>
      </c>
    </row>
    <row r="345" spans="5:22" x14ac:dyDescent="0.2">
      <c r="E345" s="1">
        <f t="shared" si="10"/>
        <v>48.871999999999396</v>
      </c>
      <c r="F345" s="1">
        <f>IF(E345&lt;alternative_greater!$C$10,NORMDIST(E345,$B$2,SQRT($B$4),0),0)</f>
        <v>0</v>
      </c>
      <c r="G345" s="1">
        <f>IF(E345&gt;=alternative_greater!$C$10,NORMDIST(E345,$B$2,SQRT($B$4),0),0)</f>
        <v>3.0985898601470106E-3</v>
      </c>
      <c r="H345" s="4">
        <f>IF(E345&lt;alternative_greater!$C$10,NORMDIST(E345,$B$3,SQRT($B$4),0),0)</f>
        <v>0</v>
      </c>
      <c r="I345" s="4">
        <f>IF(E345&gt;=alternative_greater!$C$10,NORMDIST(E345,$B$3,SQRT($B$4),0),0)</f>
        <v>0.27692511430693106</v>
      </c>
      <c r="J345" s="4">
        <f>IF(AND(ABS(E345-alternative_greater!C$10)&lt;computations!B$7,J344=0),computations!M$6,0)</f>
        <v>0</v>
      </c>
      <c r="K345" s="4">
        <f>IF(AND(ABS(E345-B$2)&lt;computations!B$7,K344=0),computations!M$6,0)</f>
        <v>0</v>
      </c>
      <c r="L345" s="4">
        <f>IF(AND(ABS(E345-B$3)&lt;computations!B$7,L344=0),computations!M$6,0)</f>
        <v>0</v>
      </c>
      <c r="O345" s="1">
        <f t="shared" si="11"/>
        <v>48.871999999999396</v>
      </c>
      <c r="P345" s="1">
        <f>IF(O345&gt;alternative_less!C$10,NORMDIST(O345,$C$2,SQRT($C$4),0),0)</f>
        <v>0.27692511430693106</v>
      </c>
      <c r="Q345" s="1">
        <f>IF(O345&lt;=alternative_less!C$10,NORMDIST(O345,$C$2,SQRT($C$4),0),0)</f>
        <v>0</v>
      </c>
      <c r="R345" s="4">
        <f>IF(O345&gt;alternative_less!C$10,NORMDIST(O345,$C$3,SQRT($C$4),0),0)</f>
        <v>3.0985898601470106E-3</v>
      </c>
      <c r="S345" s="4">
        <f>IF(O345&lt;=alternative_less!C$10,NORMDIST(O345,$C$3,SQRT($C$4),0),0)</f>
        <v>0</v>
      </c>
      <c r="T345" s="4">
        <f>IF(AND(ABS(O345-alternative_less!C$10)&lt;computations!C$7,T344=0),computations!W$6,0)</f>
        <v>0</v>
      </c>
      <c r="U345" s="4">
        <f>IF(AND(ABS(O345-C$2)&lt;computations!C$7,U344=0),computations!W$6,0)</f>
        <v>0</v>
      </c>
      <c r="V345" s="4">
        <f>IF(AND(ABS(O345-C$3)&lt;computations!C$7,V344=0),computations!W$6,0)</f>
        <v>0</v>
      </c>
    </row>
    <row r="346" spans="5:22" x14ac:dyDescent="0.2">
      <c r="E346" s="1">
        <f t="shared" si="10"/>
        <v>48.887999999999394</v>
      </c>
      <c r="F346" s="1">
        <f>IF(E346&lt;alternative_greater!$C$10,NORMDIST(E346,$B$2,SQRT($B$4),0),0)</f>
        <v>0</v>
      </c>
      <c r="G346" s="1">
        <f>IF(E346&gt;=alternative_greater!$C$10,NORMDIST(E346,$B$2,SQRT($B$4),0),0)</f>
        <v>2.9319013109870037E-3</v>
      </c>
      <c r="H346" s="4">
        <f>IF(E346&lt;alternative_greater!$C$10,NORMDIST(E346,$B$3,SQRT($B$4),0),0)</f>
        <v>0</v>
      </c>
      <c r="I346" s="4">
        <f>IF(E346&gt;=alternative_greater!$C$10,NORMDIST(E346,$B$3,SQRT($B$4),0),0)</f>
        <v>0.27228549346651504</v>
      </c>
      <c r="J346" s="4">
        <f>IF(AND(ABS(E346-alternative_greater!C$10)&lt;computations!B$7,J345=0),computations!M$6,0)</f>
        <v>0</v>
      </c>
      <c r="K346" s="4">
        <f>IF(AND(ABS(E346-B$2)&lt;computations!B$7,K345=0),computations!M$6,0)</f>
        <v>0</v>
      </c>
      <c r="L346" s="4">
        <f>IF(AND(ABS(E346-B$3)&lt;computations!B$7,L345=0),computations!M$6,0)</f>
        <v>0</v>
      </c>
      <c r="O346" s="1">
        <f t="shared" si="11"/>
        <v>48.887999999999394</v>
      </c>
      <c r="P346" s="1">
        <f>IF(O346&gt;alternative_less!C$10,NORMDIST(O346,$C$2,SQRT($C$4),0),0)</f>
        <v>0.27228549346651504</v>
      </c>
      <c r="Q346" s="1">
        <f>IF(O346&lt;=alternative_less!C$10,NORMDIST(O346,$C$2,SQRT($C$4),0),0)</f>
        <v>0</v>
      </c>
      <c r="R346" s="4">
        <f>IF(O346&gt;alternative_less!C$10,NORMDIST(O346,$C$3,SQRT($C$4),0),0)</f>
        <v>2.9319013109870037E-3</v>
      </c>
      <c r="S346" s="4">
        <f>IF(O346&lt;=alternative_less!C$10,NORMDIST(O346,$C$3,SQRT($C$4),0),0)</f>
        <v>0</v>
      </c>
      <c r="T346" s="4">
        <f>IF(AND(ABS(O346-alternative_less!C$10)&lt;computations!C$7,T345=0),computations!W$6,0)</f>
        <v>0</v>
      </c>
      <c r="U346" s="4">
        <f>IF(AND(ABS(O346-C$2)&lt;computations!C$7,U345=0),computations!W$6,0)</f>
        <v>0</v>
      </c>
      <c r="V346" s="4">
        <f>IF(AND(ABS(O346-C$3)&lt;computations!C$7,V345=0),computations!W$6,0)</f>
        <v>0</v>
      </c>
    </row>
    <row r="347" spans="5:22" x14ac:dyDescent="0.2">
      <c r="E347" s="1">
        <f t="shared" si="10"/>
        <v>48.903999999999392</v>
      </c>
      <c r="F347" s="1">
        <f>IF(E347&lt;alternative_greater!$C$10,NORMDIST(E347,$B$2,SQRT($B$4),0),0)</f>
        <v>0</v>
      </c>
      <c r="G347" s="1">
        <f>IF(E347&gt;=alternative_greater!$C$10,NORMDIST(E347,$B$2,SQRT($B$4),0),0)</f>
        <v>2.7733276702244869E-3</v>
      </c>
      <c r="H347" s="4">
        <f>IF(E347&lt;alternative_greater!$C$10,NORMDIST(E347,$B$3,SQRT($B$4),0),0)</f>
        <v>0</v>
      </c>
      <c r="I347" s="4">
        <f>IF(E347&gt;=alternative_greater!$C$10,NORMDIST(E347,$B$3,SQRT($B$4),0),0)</f>
        <v>0.26764137306643815</v>
      </c>
      <c r="J347" s="4">
        <f>IF(AND(ABS(E347-alternative_greater!C$10)&lt;computations!B$7,J346=0),computations!M$6,0)</f>
        <v>0</v>
      </c>
      <c r="K347" s="4">
        <f>IF(AND(ABS(E347-B$2)&lt;computations!B$7,K346=0),computations!M$6,0)</f>
        <v>0</v>
      </c>
      <c r="L347" s="4">
        <f>IF(AND(ABS(E347-B$3)&lt;computations!B$7,L346=0),computations!M$6,0)</f>
        <v>0</v>
      </c>
      <c r="O347" s="1">
        <f t="shared" si="11"/>
        <v>48.903999999999392</v>
      </c>
      <c r="P347" s="1">
        <f>IF(O347&gt;alternative_less!C$10,NORMDIST(O347,$C$2,SQRT($C$4),0),0)</f>
        <v>0.26764137306643815</v>
      </c>
      <c r="Q347" s="1">
        <f>IF(O347&lt;=alternative_less!C$10,NORMDIST(O347,$C$2,SQRT($C$4),0),0)</f>
        <v>0</v>
      </c>
      <c r="R347" s="4">
        <f>IF(O347&gt;alternative_less!C$10,NORMDIST(O347,$C$3,SQRT($C$4),0),0)</f>
        <v>2.7733276702244869E-3</v>
      </c>
      <c r="S347" s="4">
        <f>IF(O347&lt;=alternative_less!C$10,NORMDIST(O347,$C$3,SQRT($C$4),0),0)</f>
        <v>0</v>
      </c>
      <c r="T347" s="4">
        <f>IF(AND(ABS(O347-alternative_less!C$10)&lt;computations!C$7,T346=0),computations!W$6,0)</f>
        <v>0</v>
      </c>
      <c r="U347" s="4">
        <f>IF(AND(ABS(O347-C$2)&lt;computations!C$7,U346=0),computations!W$6,0)</f>
        <v>0</v>
      </c>
      <c r="V347" s="4">
        <f>IF(AND(ABS(O347-C$3)&lt;computations!C$7,V346=0),computations!W$6,0)</f>
        <v>0</v>
      </c>
    </row>
    <row r="348" spans="5:22" x14ac:dyDescent="0.2">
      <c r="E348" s="1">
        <f t="shared" si="10"/>
        <v>48.919999999999391</v>
      </c>
      <c r="F348" s="1">
        <f>IF(E348&lt;alternative_greater!$C$10,NORMDIST(E348,$B$2,SQRT($B$4),0),0)</f>
        <v>0</v>
      </c>
      <c r="G348" s="1">
        <f>IF(E348&gt;=alternative_greater!$C$10,NORMDIST(E348,$B$2,SQRT($B$4),0),0)</f>
        <v>2.6225248165418829E-3</v>
      </c>
      <c r="H348" s="4">
        <f>IF(E348&lt;alternative_greater!$C$10,NORMDIST(E348,$B$3,SQRT($B$4),0),0)</f>
        <v>0</v>
      </c>
      <c r="I348" s="4">
        <f>IF(E348&gt;=alternative_greater!$C$10,NORMDIST(E348,$B$3,SQRT($B$4),0),0)</f>
        <v>0.26299565843113842</v>
      </c>
      <c r="J348" s="4">
        <f>IF(AND(ABS(E348-alternative_greater!C$10)&lt;computations!B$7,J347=0),computations!M$6,0)</f>
        <v>0</v>
      </c>
      <c r="K348" s="4">
        <f>IF(AND(ABS(E348-B$2)&lt;computations!B$7,K347=0),computations!M$6,0)</f>
        <v>0</v>
      </c>
      <c r="L348" s="4">
        <f>IF(AND(ABS(E348-B$3)&lt;computations!B$7,L347=0),computations!M$6,0)</f>
        <v>0</v>
      </c>
      <c r="O348" s="1">
        <f t="shared" si="11"/>
        <v>48.919999999999391</v>
      </c>
      <c r="P348" s="1">
        <f>IF(O348&gt;alternative_less!C$10,NORMDIST(O348,$C$2,SQRT($C$4),0),0)</f>
        <v>0.26299565843113842</v>
      </c>
      <c r="Q348" s="1">
        <f>IF(O348&lt;=alternative_less!C$10,NORMDIST(O348,$C$2,SQRT($C$4),0),0)</f>
        <v>0</v>
      </c>
      <c r="R348" s="4">
        <f>IF(O348&gt;alternative_less!C$10,NORMDIST(O348,$C$3,SQRT($C$4),0),0)</f>
        <v>2.6225248165418829E-3</v>
      </c>
      <c r="S348" s="4">
        <f>IF(O348&lt;=alternative_less!C$10,NORMDIST(O348,$C$3,SQRT($C$4),0),0)</f>
        <v>0</v>
      </c>
      <c r="T348" s="4">
        <f>IF(AND(ABS(O348-alternative_less!C$10)&lt;computations!C$7,T347=0),computations!W$6,0)</f>
        <v>0</v>
      </c>
      <c r="U348" s="4">
        <f>IF(AND(ABS(O348-C$2)&lt;computations!C$7,U347=0),computations!W$6,0)</f>
        <v>0</v>
      </c>
      <c r="V348" s="4">
        <f>IF(AND(ABS(O348-C$3)&lt;computations!C$7,V347=0),computations!W$6,0)</f>
        <v>0</v>
      </c>
    </row>
    <row r="349" spans="5:22" x14ac:dyDescent="0.2">
      <c r="E349" s="1">
        <f t="shared" si="10"/>
        <v>48.935999999999389</v>
      </c>
      <c r="F349" s="1">
        <f>IF(E349&lt;alternative_greater!$C$10,NORMDIST(E349,$B$2,SQRT($B$4),0),0)</f>
        <v>0</v>
      </c>
      <c r="G349" s="1">
        <f>IF(E349&gt;=alternative_greater!$C$10,NORMDIST(E349,$B$2,SQRT($B$4),0),0)</f>
        <v>2.4791603248993993E-3</v>
      </c>
      <c r="H349" s="4">
        <f>IF(E349&lt;alternative_greater!$C$10,NORMDIST(E349,$B$3,SQRT($B$4),0),0)</f>
        <v>0</v>
      </c>
      <c r="I349" s="4">
        <f>IF(E349&gt;=alternative_greater!$C$10,NORMDIST(E349,$B$3,SQRT($B$4),0),0)</f>
        <v>0.25835120635314024</v>
      </c>
      <c r="J349" s="4">
        <f>IF(AND(ABS(E349-alternative_greater!C$10)&lt;computations!B$7,J348=0),computations!M$6,0)</f>
        <v>0</v>
      </c>
      <c r="K349" s="4">
        <f>IF(AND(ABS(E349-B$2)&lt;computations!B$7,K348=0),computations!M$6,0)</f>
        <v>0</v>
      </c>
      <c r="L349" s="4">
        <f>IF(AND(ABS(E349-B$3)&lt;computations!B$7,L348=0),computations!M$6,0)</f>
        <v>0</v>
      </c>
      <c r="O349" s="1">
        <f t="shared" si="11"/>
        <v>48.935999999999389</v>
      </c>
      <c r="P349" s="1">
        <f>IF(O349&gt;alternative_less!C$10,NORMDIST(O349,$C$2,SQRT($C$4),0),0)</f>
        <v>0.25835120635314024</v>
      </c>
      <c r="Q349" s="1">
        <f>IF(O349&lt;=alternative_less!C$10,NORMDIST(O349,$C$2,SQRT($C$4),0),0)</f>
        <v>0</v>
      </c>
      <c r="R349" s="4">
        <f>IF(O349&gt;alternative_less!C$10,NORMDIST(O349,$C$3,SQRT($C$4),0),0)</f>
        <v>2.4791603248993993E-3</v>
      </c>
      <c r="S349" s="4">
        <f>IF(O349&lt;=alternative_less!C$10,NORMDIST(O349,$C$3,SQRT($C$4),0),0)</f>
        <v>0</v>
      </c>
      <c r="T349" s="4">
        <f>IF(AND(ABS(O349-alternative_less!C$10)&lt;computations!C$7,T348=0),computations!W$6,0)</f>
        <v>0</v>
      </c>
      <c r="U349" s="4">
        <f>IF(AND(ABS(O349-C$2)&lt;computations!C$7,U348=0),computations!W$6,0)</f>
        <v>0</v>
      </c>
      <c r="V349" s="4">
        <f>IF(AND(ABS(O349-C$3)&lt;computations!C$7,V348=0),computations!W$6,0)</f>
        <v>0</v>
      </c>
    </row>
    <row r="350" spans="5:22" x14ac:dyDescent="0.2">
      <c r="E350" s="1">
        <f t="shared" si="10"/>
        <v>48.951999999999387</v>
      </c>
      <c r="F350" s="1">
        <f>IF(E350&lt;alternative_greater!$C$10,NORMDIST(E350,$B$2,SQRT($B$4),0),0)</f>
        <v>0</v>
      </c>
      <c r="G350" s="1">
        <f>IF(E350&gt;=alternative_greater!$C$10,NORMDIST(E350,$B$2,SQRT($B$4),0),0)</f>
        <v>2.342913227784015E-3</v>
      </c>
      <c r="H350" s="4">
        <f>IF(E350&lt;alternative_greater!$C$10,NORMDIST(E350,$B$3,SQRT($B$4),0),0)</f>
        <v>0</v>
      </c>
      <c r="I350" s="4">
        <f>IF(E350&gt;=alternative_greater!$C$10,NORMDIST(E350,$B$3,SQRT($B$4),0),0)</f>
        <v>0.25371082245631327</v>
      </c>
      <c r="J350" s="4">
        <f>IF(AND(ABS(E350-alternative_greater!C$10)&lt;computations!B$7,J349=0),computations!M$6,0)</f>
        <v>0</v>
      </c>
      <c r="K350" s="4">
        <f>IF(AND(ABS(E350-B$2)&lt;computations!B$7,K349=0),computations!M$6,0)</f>
        <v>0</v>
      </c>
      <c r="L350" s="4">
        <f>IF(AND(ABS(E350-B$3)&lt;computations!B$7,L349=0),computations!M$6,0)</f>
        <v>0</v>
      </c>
      <c r="O350" s="1">
        <f t="shared" si="11"/>
        <v>48.951999999999387</v>
      </c>
      <c r="P350" s="1">
        <f>IF(O350&gt;alternative_less!C$10,NORMDIST(O350,$C$2,SQRT($C$4),0),0)</f>
        <v>0.25371082245631327</v>
      </c>
      <c r="Q350" s="1">
        <f>IF(O350&lt;=alternative_less!C$10,NORMDIST(O350,$C$2,SQRT($C$4),0),0)</f>
        <v>0</v>
      </c>
      <c r="R350" s="4">
        <f>IF(O350&gt;alternative_less!C$10,NORMDIST(O350,$C$3,SQRT($C$4),0),0)</f>
        <v>2.342913227784015E-3</v>
      </c>
      <c r="S350" s="4">
        <f>IF(O350&lt;=alternative_less!C$10,NORMDIST(O350,$C$3,SQRT($C$4),0),0)</f>
        <v>0</v>
      </c>
      <c r="T350" s="4">
        <f>IF(AND(ABS(O350-alternative_less!C$10)&lt;computations!C$7,T349=0),computations!W$6,0)</f>
        <v>0</v>
      </c>
      <c r="U350" s="4">
        <f>IF(AND(ABS(O350-C$2)&lt;computations!C$7,U349=0),computations!W$6,0)</f>
        <v>0</v>
      </c>
      <c r="V350" s="4">
        <f>IF(AND(ABS(O350-C$3)&lt;computations!C$7,V349=0),computations!W$6,0)</f>
        <v>0</v>
      </c>
    </row>
    <row r="351" spans="5:22" x14ac:dyDescent="0.2">
      <c r="E351" s="1">
        <f t="shared" si="10"/>
        <v>48.967999999999385</v>
      </c>
      <c r="F351" s="1">
        <f>IF(E351&lt;alternative_greater!$C$10,NORMDIST(E351,$B$2,SQRT($B$4),0),0)</f>
        <v>0</v>
      </c>
      <c r="G351" s="1">
        <f>IF(E351&gt;=alternative_greater!$C$10,NORMDIST(E351,$B$2,SQRT($B$4),0),0)</f>
        <v>2.2134737723641649E-3</v>
      </c>
      <c r="H351" s="4">
        <f>IF(E351&lt;alternative_greater!$C$10,NORMDIST(E351,$B$3,SQRT($B$4),0),0)</f>
        <v>0</v>
      </c>
      <c r="I351" s="4">
        <f>IF(E351&gt;=alternative_greater!$C$10,NORMDIST(E351,$B$3,SQRT($B$4),0),0)</f>
        <v>0.24907725868317415</v>
      </c>
      <c r="J351" s="4">
        <f>IF(AND(ABS(E351-alternative_greater!C$10)&lt;computations!B$7,J350=0),computations!M$6,0)</f>
        <v>0</v>
      </c>
      <c r="K351" s="4">
        <f>IF(AND(ABS(E351-B$2)&lt;computations!B$7,K350=0),computations!M$6,0)</f>
        <v>0</v>
      </c>
      <c r="L351" s="4">
        <f>IF(AND(ABS(E351-B$3)&lt;computations!B$7,L350=0),computations!M$6,0)</f>
        <v>0</v>
      </c>
      <c r="O351" s="1">
        <f t="shared" si="11"/>
        <v>48.967999999999385</v>
      </c>
      <c r="P351" s="1">
        <f>IF(O351&gt;alternative_less!C$10,NORMDIST(O351,$C$2,SQRT($C$4),0),0)</f>
        <v>0.24907725868317415</v>
      </c>
      <c r="Q351" s="1">
        <f>IF(O351&lt;=alternative_less!C$10,NORMDIST(O351,$C$2,SQRT($C$4),0),0)</f>
        <v>0</v>
      </c>
      <c r="R351" s="4">
        <f>IF(O351&gt;alternative_less!C$10,NORMDIST(O351,$C$3,SQRT($C$4),0),0)</f>
        <v>2.2134737723641649E-3</v>
      </c>
      <c r="S351" s="4">
        <f>IF(O351&lt;=alternative_less!C$10,NORMDIST(O351,$C$3,SQRT($C$4),0),0)</f>
        <v>0</v>
      </c>
      <c r="T351" s="4">
        <f>IF(AND(ABS(O351-alternative_less!C$10)&lt;computations!C$7,T350=0),computations!W$6,0)</f>
        <v>0</v>
      </c>
      <c r="U351" s="4">
        <f>IF(AND(ABS(O351-C$2)&lt;computations!C$7,U350=0),computations!W$6,0)</f>
        <v>0</v>
      </c>
      <c r="V351" s="4">
        <f>IF(AND(ABS(O351-C$3)&lt;computations!C$7,V350=0),computations!W$6,0)</f>
        <v>0</v>
      </c>
    </row>
    <row r="352" spans="5:22" x14ac:dyDescent="0.2">
      <c r="E352" s="1">
        <f t="shared" si="10"/>
        <v>48.983999999999384</v>
      </c>
      <c r="F352" s="1">
        <f>IF(E352&lt;alternative_greater!$C$10,NORMDIST(E352,$B$2,SQRT($B$4),0),0)</f>
        <v>0</v>
      </c>
      <c r="G352" s="1">
        <f>IF(E352&gt;=alternative_greater!$C$10,NORMDIST(E352,$B$2,SQRT($B$4),0),0)</f>
        <v>2.0905431742089323E-3</v>
      </c>
      <c r="H352" s="4">
        <f>IF(E352&lt;alternative_greater!$C$10,NORMDIST(E352,$B$3,SQRT($B$4),0),0)</f>
        <v>0</v>
      </c>
      <c r="I352" s="4">
        <f>IF(E352&gt;=alternative_greater!$C$10,NORMDIST(E352,$B$3,SQRT($B$4),0),0)</f>
        <v>0.24445321090863123</v>
      </c>
      <c r="J352" s="4">
        <f>IF(AND(ABS(E352-alternative_greater!C$10)&lt;computations!B$7,J351=0),computations!M$6,0)</f>
        <v>0</v>
      </c>
      <c r="K352" s="4">
        <f>IF(AND(ABS(E352-B$2)&lt;computations!B$7,K351=0),computations!M$6,0)</f>
        <v>0</v>
      </c>
      <c r="L352" s="4">
        <f>IF(AND(ABS(E352-B$3)&lt;computations!B$7,L351=0),computations!M$6,0)</f>
        <v>0</v>
      </c>
      <c r="O352" s="1">
        <f t="shared" si="11"/>
        <v>48.983999999999384</v>
      </c>
      <c r="P352" s="1">
        <f>IF(O352&gt;alternative_less!C$10,NORMDIST(O352,$C$2,SQRT($C$4),0),0)</f>
        <v>0.24445321090863123</v>
      </c>
      <c r="Q352" s="1">
        <f>IF(O352&lt;=alternative_less!C$10,NORMDIST(O352,$C$2,SQRT($C$4),0),0)</f>
        <v>0</v>
      </c>
      <c r="R352" s="4">
        <f>IF(O352&gt;alternative_less!C$10,NORMDIST(O352,$C$3,SQRT($C$4),0),0)</f>
        <v>2.0905431742089323E-3</v>
      </c>
      <c r="S352" s="4">
        <f>IF(O352&lt;=alternative_less!C$10,NORMDIST(O352,$C$3,SQRT($C$4),0),0)</f>
        <v>0</v>
      </c>
      <c r="T352" s="4">
        <f>IF(AND(ABS(O352-alternative_less!C$10)&lt;computations!C$7,T351=0),computations!W$6,0)</f>
        <v>0</v>
      </c>
      <c r="U352" s="4">
        <f>IF(AND(ABS(O352-C$2)&lt;computations!C$7,U351=0),computations!W$6,0)</f>
        <v>0</v>
      </c>
      <c r="V352" s="4">
        <f>IF(AND(ABS(O352-C$3)&lt;computations!C$7,V351=0),computations!W$6,0)</f>
        <v>0</v>
      </c>
    </row>
    <row r="353" spans="5:22" x14ac:dyDescent="0.2">
      <c r="E353" s="1">
        <f t="shared" si="10"/>
        <v>48.999999999999382</v>
      </c>
      <c r="F353" s="1">
        <f>IF(E353&lt;alternative_greater!$C$10,NORMDIST(E353,$B$2,SQRT($B$4),0),0)</f>
        <v>0</v>
      </c>
      <c r="G353" s="1">
        <f>IF(E353&gt;=alternative_greater!$C$10,NORMDIST(E353,$B$2,SQRT($B$4),0),0)</f>
        <v>1.9738333682018197E-3</v>
      </c>
      <c r="H353" s="4">
        <f>IF(E353&lt;alternative_greater!$C$10,NORMDIST(E353,$B$3,SQRT($B$4),0),0)</f>
        <v>0</v>
      </c>
      <c r="I353" s="4">
        <f>IF(E353&gt;=alternative_greater!$C$10,NORMDIST(E353,$B$3,SQRT($B$4),0),0)</f>
        <v>0.23984131668225786</v>
      </c>
      <c r="J353" s="4">
        <f>IF(AND(ABS(E353-alternative_greater!C$10)&lt;computations!B$7,J352=0),computations!M$6,0)</f>
        <v>0</v>
      </c>
      <c r="K353" s="4">
        <f>IF(AND(ABS(E353-B$2)&lt;computations!B$7,K352=0),computations!M$6,0)</f>
        <v>0</v>
      </c>
      <c r="L353" s="4">
        <f>IF(AND(ABS(E353-B$3)&lt;computations!B$7,L352=0),computations!M$6,0)</f>
        <v>0</v>
      </c>
      <c r="O353" s="1">
        <f t="shared" si="11"/>
        <v>48.999999999999382</v>
      </c>
      <c r="P353" s="1">
        <f>IF(O353&gt;alternative_less!C$10,NORMDIST(O353,$C$2,SQRT($C$4),0),0)</f>
        <v>0.23984131668225786</v>
      </c>
      <c r="Q353" s="1">
        <f>IF(O353&lt;=alternative_less!C$10,NORMDIST(O353,$C$2,SQRT($C$4),0),0)</f>
        <v>0</v>
      </c>
      <c r="R353" s="4">
        <f>IF(O353&gt;alternative_less!C$10,NORMDIST(O353,$C$3,SQRT($C$4),0),0)</f>
        <v>1.9738333682018197E-3</v>
      </c>
      <c r="S353" s="4">
        <f>IF(O353&lt;=alternative_less!C$10,NORMDIST(O353,$C$3,SQRT($C$4),0),0)</f>
        <v>0</v>
      </c>
      <c r="T353" s="4">
        <f>IF(AND(ABS(O353-alternative_less!C$10)&lt;computations!C$7,T352=0),computations!W$6,0)</f>
        <v>0</v>
      </c>
      <c r="U353" s="4">
        <f>IF(AND(ABS(O353-C$2)&lt;computations!C$7,U352=0),computations!W$6,0)</f>
        <v>0</v>
      </c>
      <c r="V353" s="4">
        <f>IF(AND(ABS(O353-C$3)&lt;computations!C$7,V352=0),computations!W$6,0)</f>
        <v>0</v>
      </c>
    </row>
    <row r="354" spans="5:22" x14ac:dyDescent="0.2">
      <c r="E354" s="1">
        <f t="shared" si="10"/>
        <v>49.01599999999938</v>
      </c>
      <c r="F354" s="1">
        <f>IF(E354&lt;alternative_greater!$C$10,NORMDIST(E354,$B$2,SQRT($B$4),0),0)</f>
        <v>0</v>
      </c>
      <c r="G354" s="1">
        <f>IF(E354&gt;=alternative_greater!$C$10,NORMDIST(E354,$B$2,SQRT($B$4),0),0)</f>
        <v>1.8630667572501621E-3</v>
      </c>
      <c r="H354" s="4">
        <f>IF(E354&lt;alternative_greater!$C$10,NORMDIST(E354,$B$3,SQRT($B$4),0),0)</f>
        <v>0</v>
      </c>
      <c r="I354" s="4">
        <f>IF(E354&gt;=alternative_greater!$C$10,NORMDIST(E354,$B$3,SQRT($B$4),0),0)</f>
        <v>0.23524415310086955</v>
      </c>
      <c r="J354" s="4">
        <f>IF(AND(ABS(E354-alternative_greater!C$10)&lt;computations!B$7,J353=0),computations!M$6,0)</f>
        <v>0</v>
      </c>
      <c r="K354" s="4">
        <f>IF(AND(ABS(E354-B$2)&lt;computations!B$7,K353=0),computations!M$6,0)</f>
        <v>0</v>
      </c>
      <c r="L354" s="4">
        <f>IF(AND(ABS(E354-B$3)&lt;computations!B$7,L353=0),computations!M$6,0)</f>
        <v>0</v>
      </c>
      <c r="O354" s="1">
        <f t="shared" si="11"/>
        <v>49.01599999999938</v>
      </c>
      <c r="P354" s="1">
        <f>IF(O354&gt;alternative_less!C$10,NORMDIST(O354,$C$2,SQRT($C$4),0),0)</f>
        <v>0.23524415310086955</v>
      </c>
      <c r="Q354" s="1">
        <f>IF(O354&lt;=alternative_less!C$10,NORMDIST(O354,$C$2,SQRT($C$4),0),0)</f>
        <v>0</v>
      </c>
      <c r="R354" s="4">
        <f>IF(O354&gt;alternative_less!C$10,NORMDIST(O354,$C$3,SQRT($C$4),0),0)</f>
        <v>1.8630667572501621E-3</v>
      </c>
      <c r="S354" s="4">
        <f>IF(O354&lt;=alternative_less!C$10,NORMDIST(O354,$C$3,SQRT($C$4),0),0)</f>
        <v>0</v>
      </c>
      <c r="T354" s="4">
        <f>IF(AND(ABS(O354-alternative_less!C$10)&lt;computations!C$7,T353=0),computations!W$6,0)</f>
        <v>0</v>
      </c>
      <c r="U354" s="4">
        <f>IF(AND(ABS(O354-C$2)&lt;computations!C$7,U353=0),computations!W$6,0)</f>
        <v>0</v>
      </c>
      <c r="V354" s="4">
        <f>IF(AND(ABS(O354-C$3)&lt;computations!C$7,V353=0),computations!W$6,0)</f>
        <v>0</v>
      </c>
    </row>
    <row r="355" spans="5:22" x14ac:dyDescent="0.2">
      <c r="E355" s="1">
        <f t="shared" si="10"/>
        <v>49.031999999999378</v>
      </c>
      <c r="F355" s="1">
        <f>IF(E355&lt;alternative_greater!$C$10,NORMDIST(E355,$B$2,SQRT($B$4),0),0)</f>
        <v>0</v>
      </c>
      <c r="G355" s="1">
        <f>IF(E355&gt;=alternative_greater!$C$10,NORMDIST(E355,$B$2,SQRT($B$4),0),0)</f>
        <v>1.757975959362698E-3</v>
      </c>
      <c r="H355" s="4">
        <f>IF(E355&lt;alternative_greater!$C$10,NORMDIST(E355,$B$3,SQRT($B$4),0),0)</f>
        <v>0</v>
      </c>
      <c r="I355" s="4">
        <f>IF(E355&gt;=alternative_greater!$C$10,NORMDIST(E355,$B$3,SQRT($B$4),0),0)</f>
        <v>0.23066423481286957</v>
      </c>
      <c r="J355" s="4">
        <f>IF(AND(ABS(E355-alternative_greater!C$10)&lt;computations!B$7,J354=0),computations!M$6,0)</f>
        <v>0</v>
      </c>
      <c r="K355" s="4">
        <f>IF(AND(ABS(E355-B$2)&lt;computations!B$7,K354=0),computations!M$6,0)</f>
        <v>0</v>
      </c>
      <c r="L355" s="4">
        <f>IF(AND(ABS(E355-B$3)&lt;computations!B$7,L354=0),computations!M$6,0)</f>
        <v>0</v>
      </c>
      <c r="O355" s="1">
        <f t="shared" si="11"/>
        <v>49.031999999999378</v>
      </c>
      <c r="P355" s="1">
        <f>IF(O355&gt;alternative_less!C$10,NORMDIST(O355,$C$2,SQRT($C$4),0),0)</f>
        <v>0.23066423481286957</v>
      </c>
      <c r="Q355" s="1">
        <f>IF(O355&lt;=alternative_less!C$10,NORMDIST(O355,$C$2,SQRT($C$4),0),0)</f>
        <v>0</v>
      </c>
      <c r="R355" s="4">
        <f>IF(O355&gt;alternative_less!C$10,NORMDIST(O355,$C$3,SQRT($C$4),0),0)</f>
        <v>1.757975959362698E-3</v>
      </c>
      <c r="S355" s="4">
        <f>IF(O355&lt;=alternative_less!C$10,NORMDIST(O355,$C$3,SQRT($C$4),0),0)</f>
        <v>0</v>
      </c>
      <c r="T355" s="4">
        <f>IF(AND(ABS(O355-alternative_less!C$10)&lt;computations!C$7,T354=0),computations!W$6,0)</f>
        <v>0</v>
      </c>
      <c r="U355" s="4">
        <f>IF(AND(ABS(O355-C$2)&lt;computations!C$7,U354=0),computations!W$6,0)</f>
        <v>0</v>
      </c>
      <c r="V355" s="4">
        <f>IF(AND(ABS(O355-C$3)&lt;computations!C$7,V354=0),computations!W$6,0)</f>
        <v>0</v>
      </c>
    </row>
    <row r="356" spans="5:22" x14ac:dyDescent="0.2">
      <c r="E356" s="1">
        <f t="shared" si="10"/>
        <v>49.047999999999377</v>
      </c>
      <c r="F356" s="1">
        <f>IF(E356&lt;alternative_greater!$C$10,NORMDIST(E356,$B$2,SQRT($B$4),0),0)</f>
        <v>0</v>
      </c>
      <c r="G356" s="1">
        <f>IF(E356&gt;=alternative_greater!$C$10,NORMDIST(E356,$B$2,SQRT($B$4),0),0)</f>
        <v>1.6583035536392307E-3</v>
      </c>
      <c r="H356" s="4">
        <f>IF(E356&lt;alternative_greater!$C$10,NORMDIST(E356,$B$3,SQRT($B$4),0),0)</f>
        <v>0</v>
      </c>
      <c r="I356" s="4">
        <f>IF(E356&gt;=alternative_greater!$C$10,NORMDIST(E356,$B$3,SQRT($B$4),0),0)</f>
        <v>0.22610401215552081</v>
      </c>
      <c r="J356" s="4">
        <f>IF(AND(ABS(E356-alternative_greater!C$10)&lt;computations!B$7,J355=0),computations!M$6,0)</f>
        <v>0</v>
      </c>
      <c r="K356" s="4">
        <f>IF(AND(ABS(E356-B$2)&lt;computations!B$7,K355=0),computations!M$6,0)</f>
        <v>0</v>
      </c>
      <c r="L356" s="4">
        <f>IF(AND(ABS(E356-B$3)&lt;computations!B$7,L355=0),computations!M$6,0)</f>
        <v>0</v>
      </c>
      <c r="O356" s="1">
        <f t="shared" si="11"/>
        <v>49.047999999999377</v>
      </c>
      <c r="P356" s="1">
        <f>IF(O356&gt;alternative_less!C$10,NORMDIST(O356,$C$2,SQRT($C$4),0),0)</f>
        <v>0.22610401215552081</v>
      </c>
      <c r="Q356" s="1">
        <f>IF(O356&lt;=alternative_less!C$10,NORMDIST(O356,$C$2,SQRT($C$4),0),0)</f>
        <v>0</v>
      </c>
      <c r="R356" s="4">
        <f>IF(O356&gt;alternative_less!C$10,NORMDIST(O356,$C$3,SQRT($C$4),0),0)</f>
        <v>1.6583035536392307E-3</v>
      </c>
      <c r="S356" s="4">
        <f>IF(O356&lt;=alternative_less!C$10,NORMDIST(O356,$C$3,SQRT($C$4),0),0)</f>
        <v>0</v>
      </c>
      <c r="T356" s="4">
        <f>IF(AND(ABS(O356-alternative_less!C$10)&lt;computations!C$7,T355=0),computations!W$6,0)</f>
        <v>0</v>
      </c>
      <c r="U356" s="4">
        <f>IF(AND(ABS(O356-C$2)&lt;computations!C$7,U355=0),computations!W$6,0)</f>
        <v>0</v>
      </c>
      <c r="V356" s="4">
        <f>IF(AND(ABS(O356-C$3)&lt;computations!C$7,V355=0),computations!W$6,0)</f>
        <v>0</v>
      </c>
    </row>
    <row r="357" spans="5:22" x14ac:dyDescent="0.2">
      <c r="E357" s="1">
        <f t="shared" si="10"/>
        <v>49.063999999999375</v>
      </c>
      <c r="F357" s="1">
        <f>IF(E357&lt;alternative_greater!$C$10,NORMDIST(E357,$B$2,SQRT($B$4),0),0)</f>
        <v>0</v>
      </c>
      <c r="G357" s="1">
        <f>IF(E357&gt;=alternative_greater!$C$10,NORMDIST(E357,$B$2,SQRT($B$4),0),0)</f>
        <v>1.5638018256882511E-3</v>
      </c>
      <c r="H357" s="4">
        <f>IF(E357&lt;alternative_greater!$C$10,NORMDIST(E357,$B$3,SQRT($B$4),0),0)</f>
        <v>0</v>
      </c>
      <c r="I357" s="4">
        <f>IF(E357&gt;=alternative_greater!$C$10,NORMDIST(E357,$B$3,SQRT($B$4),0),0)</f>
        <v>0.22156586942599341</v>
      </c>
      <c r="J357" s="4">
        <f>IF(AND(ABS(E357-alternative_greater!C$10)&lt;computations!B$7,J356=0),computations!M$6,0)</f>
        <v>0</v>
      </c>
      <c r="K357" s="4">
        <f>IF(AND(ABS(E357-B$2)&lt;computations!B$7,K356=0),computations!M$6,0)</f>
        <v>0</v>
      </c>
      <c r="L357" s="4">
        <f>IF(AND(ABS(E357-B$3)&lt;computations!B$7,L356=0),computations!M$6,0)</f>
        <v>0</v>
      </c>
      <c r="O357" s="1">
        <f t="shared" si="11"/>
        <v>49.063999999999375</v>
      </c>
      <c r="P357" s="1">
        <f>IF(O357&gt;alternative_less!C$10,NORMDIST(O357,$C$2,SQRT($C$4),0),0)</f>
        <v>0.22156586942599341</v>
      </c>
      <c r="Q357" s="1">
        <f>IF(O357&lt;=alternative_less!C$10,NORMDIST(O357,$C$2,SQRT($C$4),0),0)</f>
        <v>0</v>
      </c>
      <c r="R357" s="4">
        <f>IF(O357&gt;alternative_less!C$10,NORMDIST(O357,$C$3,SQRT($C$4),0),0)</f>
        <v>1.5638018256882511E-3</v>
      </c>
      <c r="S357" s="4">
        <f>IF(O357&lt;=alternative_less!C$10,NORMDIST(O357,$C$3,SQRT($C$4),0),0)</f>
        <v>0</v>
      </c>
      <c r="T357" s="4">
        <f>IF(AND(ABS(O357-alternative_less!C$10)&lt;computations!C$7,T356=0),computations!W$6,0)</f>
        <v>0</v>
      </c>
      <c r="U357" s="4">
        <f>IF(AND(ABS(O357-C$2)&lt;computations!C$7,U356=0),computations!W$6,0)</f>
        <v>0</v>
      </c>
      <c r="V357" s="4">
        <f>IF(AND(ABS(O357-C$3)&lt;computations!C$7,V356=0),computations!W$6,0)</f>
        <v>0</v>
      </c>
    </row>
    <row r="358" spans="5:22" x14ac:dyDescent="0.2">
      <c r="E358" s="1">
        <f t="shared" si="10"/>
        <v>49.079999999999373</v>
      </c>
      <c r="F358" s="1">
        <f>IF(E358&lt;alternative_greater!$C$10,NORMDIST(E358,$B$2,SQRT($B$4),0),0)</f>
        <v>0</v>
      </c>
      <c r="G358" s="1">
        <f>IF(E358&gt;=alternative_greater!$C$10,NORMDIST(E358,$B$2,SQRT($B$4),0),0)</f>
        <v>1.4742325129604725E-3</v>
      </c>
      <c r="H358" s="4">
        <f>IF(E358&lt;alternative_greater!$C$10,NORMDIST(E358,$B$3,SQRT($B$4),0),0)</f>
        <v>0</v>
      </c>
      <c r="I358" s="4">
        <f>IF(E358&gt;=alternative_greater!$C$10,NORMDIST(E358,$B$3,SQRT($B$4),0),0)</f>
        <v>0.21705212328674134</v>
      </c>
      <c r="J358" s="4">
        <f>IF(AND(ABS(E358-alternative_greater!C$10)&lt;computations!B$7,J357=0),computations!M$6,0)</f>
        <v>0</v>
      </c>
      <c r="K358" s="4">
        <f>IF(AND(ABS(E358-B$2)&lt;computations!B$7,K357=0),computations!M$6,0)</f>
        <v>0</v>
      </c>
      <c r="L358" s="4">
        <f>IF(AND(ABS(E358-B$3)&lt;computations!B$7,L357=0),computations!M$6,0)</f>
        <v>0</v>
      </c>
      <c r="O358" s="1">
        <f t="shared" si="11"/>
        <v>49.079999999999373</v>
      </c>
      <c r="P358" s="1">
        <f>IF(O358&gt;alternative_less!C$10,NORMDIST(O358,$C$2,SQRT($C$4),0),0)</f>
        <v>0.21705212328674134</v>
      </c>
      <c r="Q358" s="1">
        <f>IF(O358&lt;=alternative_less!C$10,NORMDIST(O358,$C$2,SQRT($C$4),0),0)</f>
        <v>0</v>
      </c>
      <c r="R358" s="4">
        <f>IF(O358&gt;alternative_less!C$10,NORMDIST(O358,$C$3,SQRT($C$4),0),0)</f>
        <v>1.4742325129604725E-3</v>
      </c>
      <c r="S358" s="4">
        <f>IF(O358&lt;=alternative_less!C$10,NORMDIST(O358,$C$3,SQRT($C$4),0),0)</f>
        <v>0</v>
      </c>
      <c r="T358" s="4">
        <f>IF(AND(ABS(O358-alternative_less!C$10)&lt;computations!C$7,T357=0),computations!W$6,0)</f>
        <v>0</v>
      </c>
      <c r="U358" s="4">
        <f>IF(AND(ABS(O358-C$2)&lt;computations!C$7,U357=0),computations!W$6,0)</f>
        <v>0</v>
      </c>
      <c r="V358" s="4">
        <f>IF(AND(ABS(O358-C$3)&lt;computations!C$7,V357=0),computations!W$6,0)</f>
        <v>0</v>
      </c>
    </row>
    <row r="359" spans="5:22" x14ac:dyDescent="0.2">
      <c r="E359" s="1">
        <f t="shared" si="10"/>
        <v>49.095999999999371</v>
      </c>
      <c r="F359" s="1">
        <f>IF(E359&lt;alternative_greater!$C$10,NORMDIST(E359,$B$2,SQRT($B$4),0),0)</f>
        <v>0</v>
      </c>
      <c r="G359" s="1">
        <f>IF(E359&gt;=alternative_greater!$C$10,NORMDIST(E359,$B$2,SQRT($B$4),0),0)</f>
        <v>1.3893665504588989E-3</v>
      </c>
      <c r="H359" s="4">
        <f>IF(E359&lt;alternative_greater!$C$10,NORMDIST(E359,$B$3,SQRT($B$4),0),0)</f>
        <v>0</v>
      </c>
      <c r="I359" s="4">
        <f>IF(E359&gt;=alternative_greater!$C$10,NORMDIST(E359,$B$3,SQRT($B$4),0),0)</f>
        <v>0.21256502130546018</v>
      </c>
      <c r="J359" s="4">
        <f>IF(AND(ABS(E359-alternative_greater!C$10)&lt;computations!B$7,J358=0),computations!M$6,0)</f>
        <v>0</v>
      </c>
      <c r="K359" s="4">
        <f>IF(AND(ABS(E359-B$2)&lt;computations!B$7,K358=0),computations!M$6,0)</f>
        <v>0</v>
      </c>
      <c r="L359" s="4">
        <f>IF(AND(ABS(E359-B$3)&lt;computations!B$7,L358=0),computations!M$6,0)</f>
        <v>0</v>
      </c>
      <c r="O359" s="1">
        <f t="shared" si="11"/>
        <v>49.095999999999371</v>
      </c>
      <c r="P359" s="1">
        <f>IF(O359&gt;alternative_less!C$10,NORMDIST(O359,$C$2,SQRT($C$4),0),0)</f>
        <v>0.21256502130546018</v>
      </c>
      <c r="Q359" s="1">
        <f>IF(O359&lt;=alternative_less!C$10,NORMDIST(O359,$C$2,SQRT($C$4),0),0)</f>
        <v>0</v>
      </c>
      <c r="R359" s="4">
        <f>IF(O359&gt;alternative_less!C$10,NORMDIST(O359,$C$3,SQRT($C$4),0),0)</f>
        <v>1.3893665504588989E-3</v>
      </c>
      <c r="S359" s="4">
        <f>IF(O359&lt;=alternative_less!C$10,NORMDIST(O359,$C$3,SQRT($C$4),0),0)</f>
        <v>0</v>
      </c>
      <c r="T359" s="4">
        <f>IF(AND(ABS(O359-alternative_less!C$10)&lt;computations!C$7,T358=0),computations!W$6,0)</f>
        <v>0</v>
      </c>
      <c r="U359" s="4">
        <f>IF(AND(ABS(O359-C$2)&lt;computations!C$7,U358=0),computations!W$6,0)</f>
        <v>0</v>
      </c>
      <c r="V359" s="4">
        <f>IF(AND(ABS(O359-C$3)&lt;computations!C$7,V358=0),computations!W$6,0)</f>
        <v>0</v>
      </c>
    </row>
    <row r="360" spans="5:22" x14ac:dyDescent="0.2">
      <c r="E360" s="1">
        <f t="shared" si="10"/>
        <v>49.111999999999369</v>
      </c>
      <c r="F360" s="1">
        <f>IF(E360&lt;alternative_greater!$C$10,NORMDIST(E360,$B$2,SQRT($B$4),0),0)</f>
        <v>0</v>
      </c>
      <c r="G360" s="1">
        <f>IF(E360&gt;=alternative_greater!$C$10,NORMDIST(E360,$B$2,SQRT($B$4),0),0)</f>
        <v>1.3089838172590175E-3</v>
      </c>
      <c r="H360" s="4">
        <f>IF(E360&lt;alternative_greater!$C$10,NORMDIST(E360,$B$3,SQRT($B$4),0),0)</f>
        <v>0</v>
      </c>
      <c r="I360" s="4">
        <f>IF(E360&gt;=alternative_greater!$C$10,NORMDIST(E360,$B$3,SQRT($B$4),0),0)</f>
        <v>0.2081067406295885</v>
      </c>
      <c r="J360" s="4">
        <f>IF(AND(ABS(E360-alternative_greater!C$10)&lt;computations!B$7,J359=0),computations!M$6,0)</f>
        <v>0</v>
      </c>
      <c r="K360" s="4">
        <f>IF(AND(ABS(E360-B$2)&lt;computations!B$7,K359=0),computations!M$6,0)</f>
        <v>0</v>
      </c>
      <c r="L360" s="4">
        <f>IF(AND(ABS(E360-B$3)&lt;computations!B$7,L359=0),computations!M$6,0)</f>
        <v>0</v>
      </c>
      <c r="O360" s="1">
        <f t="shared" si="11"/>
        <v>49.111999999999369</v>
      </c>
      <c r="P360" s="1">
        <f>IF(O360&gt;alternative_less!C$10,NORMDIST(O360,$C$2,SQRT($C$4),0),0)</f>
        <v>0.2081067406295885</v>
      </c>
      <c r="Q360" s="1">
        <f>IF(O360&lt;=alternative_less!C$10,NORMDIST(O360,$C$2,SQRT($C$4),0),0)</f>
        <v>0</v>
      </c>
      <c r="R360" s="4">
        <f>IF(O360&gt;alternative_less!C$10,NORMDIST(O360,$C$3,SQRT($C$4),0),0)</f>
        <v>1.3089838172590175E-3</v>
      </c>
      <c r="S360" s="4">
        <f>IF(O360&lt;=alternative_less!C$10,NORMDIST(O360,$C$3,SQRT($C$4),0),0)</f>
        <v>0</v>
      </c>
      <c r="T360" s="4">
        <f>IF(AND(ABS(O360-alternative_less!C$10)&lt;computations!C$7,T359=0),computations!W$6,0)</f>
        <v>0</v>
      </c>
      <c r="U360" s="4">
        <f>IF(AND(ABS(O360-C$2)&lt;computations!C$7,U359=0),computations!W$6,0)</f>
        <v>0</v>
      </c>
      <c r="V360" s="4">
        <f>IF(AND(ABS(O360-C$3)&lt;computations!C$7,V359=0),computations!W$6,0)</f>
        <v>0</v>
      </c>
    </row>
    <row r="361" spans="5:22" x14ac:dyDescent="0.2">
      <c r="E361" s="1">
        <f t="shared" si="10"/>
        <v>49.127999999999368</v>
      </c>
      <c r="F361" s="1">
        <f>IF(E361&lt;alternative_greater!$C$10,NORMDIST(E361,$B$2,SQRT($B$4),0),0)</f>
        <v>0</v>
      </c>
      <c r="G361" s="1">
        <f>IF(E361&gt;=alternative_greater!$C$10,NORMDIST(E361,$B$2,SQRT($B$4),0),0)</f>
        <v>1.2328728842462818E-3</v>
      </c>
      <c r="H361" s="4">
        <f>IF(E361&lt;alternative_greater!$C$10,NORMDIST(E361,$B$3,SQRT($B$4),0),0)</f>
        <v>0</v>
      </c>
      <c r="I361" s="4">
        <f>IF(E361&gt;=alternative_greater!$C$10,NORMDIST(E361,$B$3,SQRT($B$4),0),0)</f>
        <v>0.20367938679503092</v>
      </c>
      <c r="J361" s="4">
        <f>IF(AND(ABS(E361-alternative_greater!C$10)&lt;computations!B$7,J360=0),computations!M$6,0)</f>
        <v>0</v>
      </c>
      <c r="K361" s="4">
        <f>IF(AND(ABS(E361-B$2)&lt;computations!B$7,K360=0),computations!M$6,0)</f>
        <v>0</v>
      </c>
      <c r="L361" s="4">
        <f>IF(AND(ABS(E361-B$3)&lt;computations!B$7,L360=0),computations!M$6,0)</f>
        <v>0</v>
      </c>
      <c r="O361" s="1">
        <f t="shared" si="11"/>
        <v>49.127999999999368</v>
      </c>
      <c r="P361" s="1">
        <f>IF(O361&gt;alternative_less!C$10,NORMDIST(O361,$C$2,SQRT($C$4),0),0)</f>
        <v>0.20367938679503092</v>
      </c>
      <c r="Q361" s="1">
        <f>IF(O361&lt;=alternative_less!C$10,NORMDIST(O361,$C$2,SQRT($C$4),0),0)</f>
        <v>0</v>
      </c>
      <c r="R361" s="4">
        <f>IF(O361&gt;alternative_less!C$10,NORMDIST(O361,$C$3,SQRT($C$4),0),0)</f>
        <v>1.2328728842462818E-3</v>
      </c>
      <c r="S361" s="4">
        <f>IF(O361&lt;=alternative_less!C$10,NORMDIST(O361,$C$3,SQRT($C$4),0),0)</f>
        <v>0</v>
      </c>
      <c r="T361" s="4">
        <f>IF(AND(ABS(O361-alternative_less!C$10)&lt;computations!C$7,T360=0),computations!W$6,0)</f>
        <v>0</v>
      </c>
      <c r="U361" s="4">
        <f>IF(AND(ABS(O361-C$2)&lt;computations!C$7,U360=0),computations!W$6,0)</f>
        <v>0</v>
      </c>
      <c r="V361" s="4">
        <f>IF(AND(ABS(O361-C$3)&lt;computations!C$7,V360=0),computations!W$6,0)</f>
        <v>0</v>
      </c>
    </row>
    <row r="362" spans="5:22" x14ac:dyDescent="0.2">
      <c r="E362" s="1">
        <f t="shared" si="10"/>
        <v>49.143999999999366</v>
      </c>
      <c r="F362" s="1">
        <f>IF(E362&lt;alternative_greater!$C$10,NORMDIST(E362,$B$2,SQRT($B$4),0),0)</f>
        <v>0</v>
      </c>
      <c r="G362" s="1">
        <f>IF(E362&gt;=alternative_greater!$C$10,NORMDIST(E362,$B$2,SQRT($B$4),0),0)</f>
        <v>1.1608307634521418E-3</v>
      </c>
      <c r="H362" s="4">
        <f>IF(E362&lt;alternative_greater!$C$10,NORMDIST(E362,$B$3,SQRT($B$4),0),0)</f>
        <v>0</v>
      </c>
      <c r="I362" s="4">
        <f>IF(E362&gt;=alternative_greater!$C$10,NORMDIST(E362,$B$3,SQRT($B$4),0),0)</f>
        <v>0.199284992668499</v>
      </c>
      <c r="J362" s="4">
        <f>IF(AND(ABS(E362-alternative_greater!C$10)&lt;computations!B$7,J361=0),computations!M$6,0)</f>
        <v>0</v>
      </c>
      <c r="K362" s="4">
        <f>IF(AND(ABS(E362-B$2)&lt;computations!B$7,K361=0),computations!M$6,0)</f>
        <v>0</v>
      </c>
      <c r="L362" s="4">
        <f>IF(AND(ABS(E362-B$3)&lt;computations!B$7,L361=0),computations!M$6,0)</f>
        <v>0</v>
      </c>
      <c r="O362" s="1">
        <f t="shared" si="11"/>
        <v>49.143999999999366</v>
      </c>
      <c r="P362" s="1">
        <f>IF(O362&gt;alternative_less!C$10,NORMDIST(O362,$C$2,SQRT($C$4),0),0)</f>
        <v>0.199284992668499</v>
      </c>
      <c r="Q362" s="1">
        <f>IF(O362&lt;=alternative_less!C$10,NORMDIST(O362,$C$2,SQRT($C$4),0),0)</f>
        <v>0</v>
      </c>
      <c r="R362" s="4">
        <f>IF(O362&gt;alternative_less!C$10,NORMDIST(O362,$C$3,SQRT($C$4),0),0)</f>
        <v>1.1608307634521418E-3</v>
      </c>
      <c r="S362" s="4">
        <f>IF(O362&lt;=alternative_less!C$10,NORMDIST(O362,$C$3,SQRT($C$4),0),0)</f>
        <v>0</v>
      </c>
      <c r="T362" s="4">
        <f>IF(AND(ABS(O362-alternative_less!C$10)&lt;computations!C$7,T361=0),computations!W$6,0)</f>
        <v>0</v>
      </c>
      <c r="U362" s="4">
        <f>IF(AND(ABS(O362-C$2)&lt;computations!C$7,U361=0),computations!W$6,0)</f>
        <v>0</v>
      </c>
      <c r="V362" s="4">
        <f>IF(AND(ABS(O362-C$3)&lt;computations!C$7,V361=0),computations!W$6,0)</f>
        <v>0</v>
      </c>
    </row>
    <row r="363" spans="5:22" x14ac:dyDescent="0.2">
      <c r="E363" s="1">
        <f t="shared" si="10"/>
        <v>49.159999999999364</v>
      </c>
      <c r="F363" s="1">
        <f>IF(E363&lt;alternative_greater!$C$10,NORMDIST(E363,$B$2,SQRT($B$4),0),0)</f>
        <v>0</v>
      </c>
      <c r="G363" s="1">
        <f>IF(E363&gt;=alternative_greater!$C$10,NORMDIST(E363,$B$2,SQRT($B$4),0),0)</f>
        <v>1.092662659344501E-3</v>
      </c>
      <c r="H363" s="4">
        <f>IF(E363&lt;alternative_greater!$C$10,NORMDIST(E363,$B$3,SQRT($B$4),0),0)</f>
        <v>0</v>
      </c>
      <c r="I363" s="4">
        <f>IF(E363&gt;=alternative_greater!$C$10,NORMDIST(E363,$B$3,SQRT($B$4),0),0)</f>
        <v>0.19492551752259785</v>
      </c>
      <c r="J363" s="4">
        <f>IF(AND(ABS(E363-alternative_greater!C$10)&lt;computations!B$7,J362=0),computations!M$6,0)</f>
        <v>0</v>
      </c>
      <c r="K363" s="4">
        <f>IF(AND(ABS(E363-B$2)&lt;computations!B$7,K362=0),computations!M$6,0)</f>
        <v>0</v>
      </c>
      <c r="L363" s="4">
        <f>IF(AND(ABS(E363-B$3)&lt;computations!B$7,L362=0),computations!M$6,0)</f>
        <v>0</v>
      </c>
      <c r="O363" s="1">
        <f t="shared" si="11"/>
        <v>49.159999999999364</v>
      </c>
      <c r="P363" s="1">
        <f>IF(O363&gt;alternative_less!C$10,NORMDIST(O363,$C$2,SQRT($C$4),0),0)</f>
        <v>0.19492551752259785</v>
      </c>
      <c r="Q363" s="1">
        <f>IF(O363&lt;=alternative_less!C$10,NORMDIST(O363,$C$2,SQRT($C$4),0),0)</f>
        <v>0</v>
      </c>
      <c r="R363" s="4">
        <f>IF(O363&gt;alternative_less!C$10,NORMDIST(O363,$C$3,SQRT($C$4),0),0)</f>
        <v>1.092662659344501E-3</v>
      </c>
      <c r="S363" s="4">
        <f>IF(O363&lt;=alternative_less!C$10,NORMDIST(O363,$C$3,SQRT($C$4),0),0)</f>
        <v>0</v>
      </c>
      <c r="T363" s="4">
        <f>IF(AND(ABS(O363-alternative_less!C$10)&lt;computations!C$7,T362=0),computations!W$6,0)</f>
        <v>0</v>
      </c>
      <c r="U363" s="4">
        <f>IF(AND(ABS(O363-C$2)&lt;computations!C$7,U362=0),computations!W$6,0)</f>
        <v>0</v>
      </c>
      <c r="V363" s="4">
        <f>IF(AND(ABS(O363-C$3)&lt;computations!C$7,V362=0),computations!W$6,0)</f>
        <v>0</v>
      </c>
    </row>
    <row r="364" spans="5:22" x14ac:dyDescent="0.2">
      <c r="E364" s="1">
        <f t="shared" si="10"/>
        <v>49.175999999999362</v>
      </c>
      <c r="F364" s="1">
        <f>IF(E364&lt;alternative_greater!$C$10,NORMDIST(E364,$B$2,SQRT($B$4),0),0)</f>
        <v>0</v>
      </c>
      <c r="G364" s="1">
        <f>IF(E364&gt;=alternative_greater!$C$10,NORMDIST(E364,$B$2,SQRT($B$4),0),0)</f>
        <v>1.0281817224038221E-3</v>
      </c>
      <c r="H364" s="4">
        <f>IF(E364&lt;alternative_greater!$C$10,NORMDIST(E364,$B$3,SQRT($B$4),0),0)</f>
        <v>0</v>
      </c>
      <c r="I364" s="4">
        <f>IF(E364&gt;=alternative_greater!$C$10,NORMDIST(E364,$B$3,SQRT($B$4),0),0)</f>
        <v>0.19060284624252008</v>
      </c>
      <c r="J364" s="4">
        <f>IF(AND(ABS(E364-alternative_greater!C$10)&lt;computations!B$7,J363=0),computations!M$6,0)</f>
        <v>0</v>
      </c>
      <c r="K364" s="4">
        <f>IF(AND(ABS(E364-B$2)&lt;computations!B$7,K363=0),computations!M$6,0)</f>
        <v>0</v>
      </c>
      <c r="L364" s="4">
        <f>IF(AND(ABS(E364-B$3)&lt;computations!B$7,L363=0),computations!M$6,0)</f>
        <v>0</v>
      </c>
      <c r="O364" s="1">
        <f t="shared" si="11"/>
        <v>49.175999999999362</v>
      </c>
      <c r="P364" s="1">
        <f>IF(O364&gt;alternative_less!C$10,NORMDIST(O364,$C$2,SQRT($C$4),0),0)</f>
        <v>0.19060284624252008</v>
      </c>
      <c r="Q364" s="1">
        <f>IF(O364&lt;=alternative_less!C$10,NORMDIST(O364,$C$2,SQRT($C$4),0),0)</f>
        <v>0</v>
      </c>
      <c r="R364" s="4">
        <f>IF(O364&gt;alternative_less!C$10,NORMDIST(O364,$C$3,SQRT($C$4),0),0)</f>
        <v>1.0281817224038221E-3</v>
      </c>
      <c r="S364" s="4">
        <f>IF(O364&lt;=alternative_less!C$10,NORMDIST(O364,$C$3,SQRT($C$4),0),0)</f>
        <v>0</v>
      </c>
      <c r="T364" s="4">
        <f>IF(AND(ABS(O364-alternative_less!C$10)&lt;computations!C$7,T363=0),computations!W$6,0)</f>
        <v>0</v>
      </c>
      <c r="U364" s="4">
        <f>IF(AND(ABS(O364-C$2)&lt;computations!C$7,U363=0),computations!W$6,0)</f>
        <v>0</v>
      </c>
      <c r="V364" s="4">
        <f>IF(AND(ABS(O364-C$3)&lt;computations!C$7,V363=0),computations!W$6,0)</f>
        <v>0</v>
      </c>
    </row>
    <row r="365" spans="5:22" x14ac:dyDescent="0.2">
      <c r="E365" s="1">
        <f t="shared" si="10"/>
        <v>49.191999999999361</v>
      </c>
      <c r="F365" s="1">
        <f>IF(E365&lt;alternative_greater!$C$10,NORMDIST(E365,$B$2,SQRT($B$4),0),0)</f>
        <v>0</v>
      </c>
      <c r="G365" s="1">
        <f>IF(E365&gt;=alternative_greater!$C$10,NORMDIST(E365,$B$2,SQRT($B$4),0),0)</f>
        <v>9.6720880529196885E-4</v>
      </c>
      <c r="H365" s="4">
        <f>IF(E365&lt;alternative_greater!$C$10,NORMDIST(E365,$B$3,SQRT($B$4),0),0)</f>
        <v>0</v>
      </c>
      <c r="I365" s="4">
        <f>IF(E365&gt;=alternative_greater!$C$10,NORMDIST(E365,$B$3,SQRT($B$4),0),0)</f>
        <v>0.18631878866295379</v>
      </c>
      <c r="J365" s="4">
        <f>IF(AND(ABS(E365-alternative_greater!C$10)&lt;computations!B$7,J364=0),computations!M$6,0)</f>
        <v>0</v>
      </c>
      <c r="K365" s="4">
        <f>IF(AND(ABS(E365-B$2)&lt;computations!B$7,K364=0),computations!M$6,0)</f>
        <v>0</v>
      </c>
      <c r="L365" s="4">
        <f>IF(AND(ABS(E365-B$3)&lt;computations!B$7,L364=0),computations!M$6,0)</f>
        <v>0</v>
      </c>
      <c r="O365" s="1">
        <f t="shared" si="11"/>
        <v>49.191999999999361</v>
      </c>
      <c r="P365" s="1">
        <f>IF(O365&gt;alternative_less!C$10,NORMDIST(O365,$C$2,SQRT($C$4),0),0)</f>
        <v>0.18631878866295379</v>
      </c>
      <c r="Q365" s="1">
        <f>IF(O365&lt;=alternative_less!C$10,NORMDIST(O365,$C$2,SQRT($C$4),0),0)</f>
        <v>0</v>
      </c>
      <c r="R365" s="4">
        <f>IF(O365&gt;alternative_less!C$10,NORMDIST(O365,$C$3,SQRT($C$4),0),0)</f>
        <v>9.6720880529196885E-4</v>
      </c>
      <c r="S365" s="4">
        <f>IF(O365&lt;=alternative_less!C$10,NORMDIST(O365,$C$3,SQRT($C$4),0),0)</f>
        <v>0</v>
      </c>
      <c r="T365" s="4">
        <f>IF(AND(ABS(O365-alternative_less!C$10)&lt;computations!C$7,T364=0),computations!W$6,0)</f>
        <v>0</v>
      </c>
      <c r="U365" s="4">
        <f>IF(AND(ABS(O365-C$2)&lt;computations!C$7,U364=0),computations!W$6,0)</f>
        <v>0</v>
      </c>
      <c r="V365" s="4">
        <f>IF(AND(ABS(O365-C$3)&lt;computations!C$7,V364=0),computations!W$6,0)</f>
        <v>0</v>
      </c>
    </row>
    <row r="366" spans="5:22" x14ac:dyDescent="0.2">
      <c r="E366" s="1">
        <f t="shared" si="10"/>
        <v>49.207999999999359</v>
      </c>
      <c r="F366" s="1">
        <f>IF(E366&lt;alternative_greater!$C$10,NORMDIST(E366,$B$2,SQRT($B$4),0),0)</f>
        <v>0</v>
      </c>
      <c r="G366" s="1">
        <f>IF(E366&gt;=alternative_greater!$C$10,NORMDIST(E366,$B$2,SQRT($B$4),0),0)</f>
        <v>9.0957222189755132E-4</v>
      </c>
      <c r="H366" s="4">
        <f>IF(E366&lt;alternative_greater!$C$10,NORMDIST(E366,$B$3,SQRT($B$4),0),0)</f>
        <v>0</v>
      </c>
      <c r="I366" s="4">
        <f>IF(E366&gt;=alternative_greater!$C$10,NORMDIST(E366,$B$3,SQRT($B$4),0),0)</f>
        <v>0.18207507903356587</v>
      </c>
      <c r="J366" s="4">
        <f>IF(AND(ABS(E366-alternative_greater!C$10)&lt;computations!B$7,J365=0),computations!M$6,0)</f>
        <v>0</v>
      </c>
      <c r="K366" s="4">
        <f>IF(AND(ABS(E366-B$2)&lt;computations!B$7,K365=0),computations!M$6,0)</f>
        <v>0</v>
      </c>
      <c r="L366" s="4">
        <f>IF(AND(ABS(E366-B$3)&lt;computations!B$7,L365=0),computations!M$6,0)</f>
        <v>0</v>
      </c>
      <c r="O366" s="1">
        <f t="shared" si="11"/>
        <v>49.207999999999359</v>
      </c>
      <c r="P366" s="1">
        <f>IF(O366&gt;alternative_less!C$10,NORMDIST(O366,$C$2,SQRT($C$4),0),0)</f>
        <v>0.18207507903356587</v>
      </c>
      <c r="Q366" s="1">
        <f>IF(O366&lt;=alternative_less!C$10,NORMDIST(O366,$C$2,SQRT($C$4),0),0)</f>
        <v>0</v>
      </c>
      <c r="R366" s="4">
        <f>IF(O366&gt;alternative_less!C$10,NORMDIST(O366,$C$3,SQRT($C$4),0),0)</f>
        <v>9.0957222189755132E-4</v>
      </c>
      <c r="S366" s="4">
        <f>IF(O366&lt;=alternative_less!C$10,NORMDIST(O366,$C$3,SQRT($C$4),0),0)</f>
        <v>0</v>
      </c>
      <c r="T366" s="4">
        <f>IF(AND(ABS(O366-alternative_less!C$10)&lt;computations!C$7,T365=0),computations!W$6,0)</f>
        <v>0</v>
      </c>
      <c r="U366" s="4">
        <f>IF(AND(ABS(O366-C$2)&lt;computations!C$7,U365=0),computations!W$6,0)</f>
        <v>0</v>
      </c>
      <c r="V366" s="4">
        <f>IF(AND(ABS(O366-C$3)&lt;computations!C$7,V365=0),computations!W$6,0)</f>
        <v>0</v>
      </c>
    </row>
    <row r="367" spans="5:22" x14ac:dyDescent="0.2">
      <c r="E367" s="1">
        <f t="shared" si="10"/>
        <v>49.223999999999357</v>
      </c>
      <c r="F367" s="1">
        <f>IF(E367&lt;alternative_greater!$C$10,NORMDIST(E367,$B$2,SQRT($B$4),0),0)</f>
        <v>0</v>
      </c>
      <c r="G367" s="1">
        <f>IF(E367&gt;=alternative_greater!$C$10,NORMDIST(E367,$B$2,SQRT($B$4),0),0)</f>
        <v>8.5510750951874298E-4</v>
      </c>
      <c r="H367" s="4">
        <f>IF(E367&lt;alternative_greater!$C$10,NORMDIST(E367,$B$3,SQRT($B$4),0),0)</f>
        <v>0</v>
      </c>
      <c r="I367" s="4">
        <f>IF(E367&gt;=alternative_greater!$C$10,NORMDIST(E367,$B$3,SQRT($B$4),0),0)</f>
        <v>0.17787337561118224</v>
      </c>
      <c r="J367" s="4">
        <f>IF(AND(ABS(E367-alternative_greater!C$10)&lt;computations!B$7,J366=0),computations!M$6,0)</f>
        <v>0</v>
      </c>
      <c r="K367" s="4">
        <f>IF(AND(ABS(E367-B$2)&lt;computations!B$7,K366=0),computations!M$6,0)</f>
        <v>0</v>
      </c>
      <c r="L367" s="4">
        <f>IF(AND(ABS(E367-B$3)&lt;computations!B$7,L366=0),computations!M$6,0)</f>
        <v>0</v>
      </c>
      <c r="O367" s="1">
        <f t="shared" si="11"/>
        <v>49.223999999999357</v>
      </c>
      <c r="P367" s="1">
        <f>IF(O367&gt;alternative_less!C$10,NORMDIST(O367,$C$2,SQRT($C$4),0),0)</f>
        <v>0.17787337561118224</v>
      </c>
      <c r="Q367" s="1">
        <f>IF(O367&lt;=alternative_less!C$10,NORMDIST(O367,$C$2,SQRT($C$4),0),0)</f>
        <v>0</v>
      </c>
      <c r="R367" s="4">
        <f>IF(O367&gt;alternative_less!C$10,NORMDIST(O367,$C$3,SQRT($C$4),0),0)</f>
        <v>8.5510750951874298E-4</v>
      </c>
      <c r="S367" s="4">
        <f>IF(O367&lt;=alternative_less!C$10,NORMDIST(O367,$C$3,SQRT($C$4),0),0)</f>
        <v>0</v>
      </c>
      <c r="T367" s="4">
        <f>IF(AND(ABS(O367-alternative_less!C$10)&lt;computations!C$7,T366=0),computations!W$6,0)</f>
        <v>0</v>
      </c>
      <c r="U367" s="4">
        <f>IF(AND(ABS(O367-C$2)&lt;computations!C$7,U366=0),computations!W$6,0)</f>
        <v>0</v>
      </c>
      <c r="V367" s="4">
        <f>IF(AND(ABS(O367-C$3)&lt;computations!C$7,V366=0),computations!W$6,0)</f>
        <v>0</v>
      </c>
    </row>
    <row r="368" spans="5:22" x14ac:dyDescent="0.2">
      <c r="E368" s="1">
        <f t="shared" si="10"/>
        <v>49.239999999999355</v>
      </c>
      <c r="F368" s="1">
        <f>IF(E368&lt;alternative_greater!$C$10,NORMDIST(E368,$B$2,SQRT($B$4),0),0)</f>
        <v>0</v>
      </c>
      <c r="G368" s="1">
        <f>IF(E368&gt;=alternative_greater!$C$10,NORMDIST(E368,$B$2,SQRT($B$4),0),0)</f>
        <v>8.0365719442267603E-4</v>
      </c>
      <c r="H368" s="4">
        <f>IF(E368&lt;alternative_greater!$C$10,NORMDIST(E368,$B$3,SQRT($B$4),0),0)</f>
        <v>0</v>
      </c>
      <c r="I368" s="4">
        <f>IF(E368&gt;=alternative_greater!$C$10,NORMDIST(E368,$B$3,SQRT($B$4),0),0)</f>
        <v>0.17371526037656226</v>
      </c>
      <c r="J368" s="4">
        <f>IF(AND(ABS(E368-alternative_greater!C$10)&lt;computations!B$7,J367=0),computations!M$6,0)</f>
        <v>0</v>
      </c>
      <c r="K368" s="4">
        <f>IF(AND(ABS(E368-B$2)&lt;computations!B$7,K367=0),computations!M$6,0)</f>
        <v>0</v>
      </c>
      <c r="L368" s="4">
        <f>IF(AND(ABS(E368-B$3)&lt;computations!B$7,L367=0),computations!M$6,0)</f>
        <v>0</v>
      </c>
      <c r="O368" s="1">
        <f t="shared" si="11"/>
        <v>49.239999999999355</v>
      </c>
      <c r="P368" s="1">
        <f>IF(O368&gt;alternative_less!C$10,NORMDIST(O368,$C$2,SQRT($C$4),0),0)</f>
        <v>0.17371526037656226</v>
      </c>
      <c r="Q368" s="1">
        <f>IF(O368&lt;=alternative_less!C$10,NORMDIST(O368,$C$2,SQRT($C$4),0),0)</f>
        <v>0</v>
      </c>
      <c r="R368" s="4">
        <f>IF(O368&gt;alternative_less!C$10,NORMDIST(O368,$C$3,SQRT($C$4),0),0)</f>
        <v>8.0365719442267603E-4</v>
      </c>
      <c r="S368" s="4">
        <f>IF(O368&lt;=alternative_less!C$10,NORMDIST(O368,$C$3,SQRT($C$4),0),0)</f>
        <v>0</v>
      </c>
      <c r="T368" s="4">
        <f>IF(AND(ABS(O368-alternative_less!C$10)&lt;computations!C$7,T367=0),computations!W$6,0)</f>
        <v>0</v>
      </c>
      <c r="U368" s="4">
        <f>IF(AND(ABS(O368-C$2)&lt;computations!C$7,U367=0),computations!W$6,0)</f>
        <v>0</v>
      </c>
      <c r="V368" s="4">
        <f>IF(AND(ABS(O368-C$3)&lt;computations!C$7,V367=0),computations!W$6,0)</f>
        <v>0</v>
      </c>
    </row>
    <row r="369" spans="5:22" x14ac:dyDescent="0.2">
      <c r="E369" s="1">
        <f t="shared" si="10"/>
        <v>49.255999999999354</v>
      </c>
      <c r="F369" s="1">
        <f>IF(E369&lt;alternative_greater!$C$10,NORMDIST(E369,$B$2,SQRT($B$4),0),0)</f>
        <v>0</v>
      </c>
      <c r="G369" s="1">
        <f>IF(E369&gt;=alternative_greater!$C$10,NORMDIST(E369,$B$2,SQRT($B$4),0),0)</f>
        <v>7.5507056099916015E-4</v>
      </c>
      <c r="H369" s="4">
        <f>IF(E369&lt;alternative_greater!$C$10,NORMDIST(E369,$B$3,SQRT($B$4),0),0)</f>
        <v>0</v>
      </c>
      <c r="I369" s="4">
        <f>IF(E369&gt;=alternative_greater!$C$10,NORMDIST(E369,$B$3,SQRT($B$4),0),0)</f>
        <v>0.16960223887344467</v>
      </c>
      <c r="J369" s="4">
        <f>IF(AND(ABS(E369-alternative_greater!C$10)&lt;computations!B$7,J368=0),computations!M$6,0)</f>
        <v>0</v>
      </c>
      <c r="K369" s="4">
        <f>IF(AND(ABS(E369-B$2)&lt;computations!B$7,K368=0),computations!M$6,0)</f>
        <v>0</v>
      </c>
      <c r="L369" s="4">
        <f>IF(AND(ABS(E369-B$3)&lt;computations!B$7,L368=0),computations!M$6,0)</f>
        <v>0</v>
      </c>
      <c r="O369" s="1">
        <f t="shared" si="11"/>
        <v>49.255999999999354</v>
      </c>
      <c r="P369" s="1">
        <f>IF(O369&gt;alternative_less!C$10,NORMDIST(O369,$C$2,SQRT($C$4),0),0)</f>
        <v>0.16960223887344467</v>
      </c>
      <c r="Q369" s="1">
        <f>IF(O369&lt;=alternative_less!C$10,NORMDIST(O369,$C$2,SQRT($C$4),0),0)</f>
        <v>0</v>
      </c>
      <c r="R369" s="4">
        <f>IF(O369&gt;alternative_less!C$10,NORMDIST(O369,$C$3,SQRT($C$4),0),0)</f>
        <v>7.5507056099916015E-4</v>
      </c>
      <c r="S369" s="4">
        <f>IF(O369&lt;=alternative_less!C$10,NORMDIST(O369,$C$3,SQRT($C$4),0),0)</f>
        <v>0</v>
      </c>
      <c r="T369" s="4">
        <f>IF(AND(ABS(O369-alternative_less!C$10)&lt;computations!C$7,T368=0),computations!W$6,0)</f>
        <v>0</v>
      </c>
      <c r="U369" s="4">
        <f>IF(AND(ABS(O369-C$2)&lt;computations!C$7,U368=0),computations!W$6,0)</f>
        <v>0</v>
      </c>
      <c r="V369" s="4">
        <f>IF(AND(ABS(O369-C$3)&lt;computations!C$7,V368=0),computations!W$6,0)</f>
        <v>0</v>
      </c>
    </row>
    <row r="370" spans="5:22" x14ac:dyDescent="0.2">
      <c r="E370" s="1">
        <f t="shared" si="10"/>
        <v>49.271999999999352</v>
      </c>
      <c r="F370" s="1">
        <f>IF(E370&lt;alternative_greater!$C$10,NORMDIST(E370,$B$2,SQRT($B$4),0),0)</f>
        <v>0</v>
      </c>
      <c r="G370" s="1">
        <f>IF(E370&gt;=alternative_greater!$C$10,NORMDIST(E370,$B$2,SQRT($B$4),0),0)</f>
        <v>7.0920342470604154E-4</v>
      </c>
      <c r="H370" s="4">
        <f>IF(E370&lt;alternative_greater!$C$10,NORMDIST(E370,$B$3,SQRT($B$4),0),0)</f>
        <v>0</v>
      </c>
      <c r="I370" s="4">
        <f>IF(E370&gt;=alternative_greater!$C$10,NORMDIST(E370,$B$3,SQRT($B$4),0),0)</f>
        <v>0.16553574016733771</v>
      </c>
      <c r="J370" s="4">
        <f>IF(AND(ABS(E370-alternative_greater!C$10)&lt;computations!B$7,J369=0),computations!M$6,0)</f>
        <v>0</v>
      </c>
      <c r="K370" s="4">
        <f>IF(AND(ABS(E370-B$2)&lt;computations!B$7,K369=0),computations!M$6,0)</f>
        <v>0</v>
      </c>
      <c r="L370" s="4">
        <f>IF(AND(ABS(E370-B$3)&lt;computations!B$7,L369=0),computations!M$6,0)</f>
        <v>0</v>
      </c>
      <c r="O370" s="1">
        <f t="shared" si="11"/>
        <v>49.271999999999352</v>
      </c>
      <c r="P370" s="1">
        <f>IF(O370&gt;alternative_less!C$10,NORMDIST(O370,$C$2,SQRT($C$4),0),0)</f>
        <v>0.16553574016733771</v>
      </c>
      <c r="Q370" s="1">
        <f>IF(O370&lt;=alternative_less!C$10,NORMDIST(O370,$C$2,SQRT($C$4),0),0)</f>
        <v>0</v>
      </c>
      <c r="R370" s="4">
        <f>IF(O370&gt;alternative_less!C$10,NORMDIST(O370,$C$3,SQRT($C$4),0),0)</f>
        <v>7.0920342470604154E-4</v>
      </c>
      <c r="S370" s="4">
        <f>IF(O370&lt;=alternative_less!C$10,NORMDIST(O370,$C$3,SQRT($C$4),0),0)</f>
        <v>0</v>
      </c>
      <c r="T370" s="4">
        <f>IF(AND(ABS(O370-alternative_less!C$10)&lt;computations!C$7,T369=0),computations!W$6,0)</f>
        <v>0</v>
      </c>
      <c r="U370" s="4">
        <f>IF(AND(ABS(O370-C$2)&lt;computations!C$7,U369=0),computations!W$6,0)</f>
        <v>0</v>
      </c>
      <c r="V370" s="4">
        <f>IF(AND(ABS(O370-C$3)&lt;computations!C$7,V369=0),computations!W$6,0)</f>
        <v>0</v>
      </c>
    </row>
    <row r="371" spans="5:22" x14ac:dyDescent="0.2">
      <c r="E371" s="1">
        <f t="shared" si="10"/>
        <v>49.28799999999935</v>
      </c>
      <c r="F371" s="1">
        <f>IF(E371&lt;alternative_greater!$C$10,NORMDIST(E371,$B$2,SQRT($B$4),0),0)</f>
        <v>0</v>
      </c>
      <c r="G371" s="1">
        <f>IF(E371&gt;=alternative_greater!$C$10,NORMDIST(E371,$B$2,SQRT($B$4),0),0)</f>
        <v>6.6591790898376676E-4</v>
      </c>
      <c r="H371" s="4">
        <f>IF(E371&lt;alternative_greater!$C$10,NORMDIST(E371,$B$3,SQRT($B$4),0),0)</f>
        <v>0</v>
      </c>
      <c r="I371" s="4">
        <f>IF(E371&gt;=alternative_greater!$C$10,NORMDIST(E371,$B$3,SQRT($B$4),0),0)</f>
        <v>0.16151711692132931</v>
      </c>
      <c r="J371" s="4">
        <f>IF(AND(ABS(E371-alternative_greater!C$10)&lt;computations!B$7,J370=0),computations!M$6,0)</f>
        <v>0</v>
      </c>
      <c r="K371" s="4">
        <f>IF(AND(ABS(E371-B$2)&lt;computations!B$7,K370=0),computations!M$6,0)</f>
        <v>0</v>
      </c>
      <c r="L371" s="4">
        <f>IF(AND(ABS(E371-B$3)&lt;computations!B$7,L370=0),computations!M$6,0)</f>
        <v>0</v>
      </c>
      <c r="O371" s="1">
        <f t="shared" si="11"/>
        <v>49.28799999999935</v>
      </c>
      <c r="P371" s="1">
        <f>IF(O371&gt;alternative_less!C$10,NORMDIST(O371,$C$2,SQRT($C$4),0),0)</f>
        <v>0.16151711692132931</v>
      </c>
      <c r="Q371" s="1">
        <f>IF(O371&lt;=alternative_less!C$10,NORMDIST(O371,$C$2,SQRT($C$4),0),0)</f>
        <v>0</v>
      </c>
      <c r="R371" s="4">
        <f>IF(O371&gt;alternative_less!C$10,NORMDIST(O371,$C$3,SQRT($C$4),0),0)</f>
        <v>6.6591790898376676E-4</v>
      </c>
      <c r="S371" s="4">
        <f>IF(O371&lt;=alternative_less!C$10,NORMDIST(O371,$C$3,SQRT($C$4),0),0)</f>
        <v>0</v>
      </c>
      <c r="T371" s="4">
        <f>IF(AND(ABS(O371-alternative_less!C$10)&lt;computations!C$7,T370=0),computations!W$6,0)</f>
        <v>0</v>
      </c>
      <c r="U371" s="4">
        <f>IF(AND(ABS(O371-C$2)&lt;computations!C$7,U370=0),computations!W$6,0)</f>
        <v>0</v>
      </c>
      <c r="V371" s="4">
        <f>IF(AND(ABS(O371-C$3)&lt;computations!C$7,V370=0),computations!W$6,0)</f>
        <v>0</v>
      </c>
    </row>
    <row r="372" spans="5:22" x14ac:dyDescent="0.2">
      <c r="E372" s="1">
        <f t="shared" si="10"/>
        <v>49.303999999999348</v>
      </c>
      <c r="F372" s="1">
        <f>IF(E372&lt;alternative_greater!$C$10,NORMDIST(E372,$B$2,SQRT($B$4),0),0)</f>
        <v>0</v>
      </c>
      <c r="G372" s="1">
        <f>IF(E372&gt;=alternative_greater!$C$10,NORMDIST(E372,$B$2,SQRT($B$4),0),0)</f>
        <v>6.2508222629768242E-4</v>
      </c>
      <c r="H372" s="4">
        <f>IF(E372&lt;alternative_greater!$C$10,NORMDIST(E372,$B$3,SQRT($B$4),0),0)</f>
        <v>0</v>
      </c>
      <c r="I372" s="4">
        <f>IF(E372&gt;=alternative_greater!$C$10,NORMDIST(E372,$B$3,SQRT($B$4),0),0)</f>
        <v>0.15754764558600889</v>
      </c>
      <c r="J372" s="4">
        <f>IF(AND(ABS(E372-alternative_greater!C$10)&lt;computations!B$7,J371=0),computations!M$6,0)</f>
        <v>0</v>
      </c>
      <c r="K372" s="4">
        <f>IF(AND(ABS(E372-B$2)&lt;computations!B$7,K371=0),computations!M$6,0)</f>
        <v>0</v>
      </c>
      <c r="L372" s="4">
        <f>IF(AND(ABS(E372-B$3)&lt;computations!B$7,L371=0),computations!M$6,0)</f>
        <v>0</v>
      </c>
      <c r="O372" s="1">
        <f t="shared" si="11"/>
        <v>49.303999999999348</v>
      </c>
      <c r="P372" s="1">
        <f>IF(O372&gt;alternative_less!C$10,NORMDIST(O372,$C$2,SQRT($C$4),0),0)</f>
        <v>0.15754764558600889</v>
      </c>
      <c r="Q372" s="1">
        <f>IF(O372&lt;=alternative_less!C$10,NORMDIST(O372,$C$2,SQRT($C$4),0),0)</f>
        <v>0</v>
      </c>
      <c r="R372" s="4">
        <f>IF(O372&gt;alternative_less!C$10,NORMDIST(O372,$C$3,SQRT($C$4),0),0)</f>
        <v>6.2508222629768242E-4</v>
      </c>
      <c r="S372" s="4">
        <f>IF(O372&lt;=alternative_less!C$10,NORMDIST(O372,$C$3,SQRT($C$4),0),0)</f>
        <v>0</v>
      </c>
      <c r="T372" s="4">
        <f>IF(AND(ABS(O372-alternative_less!C$10)&lt;computations!C$7,T371=0),computations!W$6,0)</f>
        <v>0</v>
      </c>
      <c r="U372" s="4">
        <f>IF(AND(ABS(O372-C$2)&lt;computations!C$7,U371=0),computations!W$6,0)</f>
        <v>0</v>
      </c>
      <c r="V372" s="4">
        <f>IF(AND(ABS(O372-C$3)&lt;computations!C$7,V371=0),computations!W$6,0)</f>
        <v>0</v>
      </c>
    </row>
    <row r="373" spans="5:22" x14ac:dyDescent="0.2">
      <c r="E373" s="1">
        <f t="shared" si="10"/>
        <v>49.319999999999347</v>
      </c>
      <c r="F373" s="1">
        <f>IF(E373&lt;alternative_greater!$C$10,NORMDIST(E373,$B$2,SQRT($B$4),0),0)</f>
        <v>0</v>
      </c>
      <c r="G373" s="1">
        <f>IF(E373&gt;=alternative_greater!$C$10,NORMDIST(E373,$B$2,SQRT($B$4),0),0)</f>
        <v>5.865704634484862E-4</v>
      </c>
      <c r="H373" s="4">
        <f>IF(E373&lt;alternative_greater!$C$10,NORMDIST(E373,$B$3,SQRT($B$4),0),0)</f>
        <v>0</v>
      </c>
      <c r="I373" s="4">
        <f>IF(E373&gt;=alternative_greater!$C$10,NORMDIST(E373,$B$3,SQRT($B$4),0),0)</f>
        <v>0.15362852670042015</v>
      </c>
      <c r="J373" s="4">
        <f>IF(AND(ABS(E373-alternative_greater!C$10)&lt;computations!B$7,J372=0),computations!M$6,0)</f>
        <v>0</v>
      </c>
      <c r="K373" s="4">
        <f>IF(AND(ABS(E373-B$2)&lt;computations!B$7,K372=0),computations!M$6,0)</f>
        <v>0</v>
      </c>
      <c r="L373" s="4">
        <f>IF(AND(ABS(E373-B$3)&lt;computations!B$7,L372=0),computations!M$6,0)</f>
        <v>0</v>
      </c>
      <c r="O373" s="1">
        <f t="shared" si="11"/>
        <v>49.319999999999347</v>
      </c>
      <c r="P373" s="1">
        <f>IF(O373&gt;alternative_less!C$10,NORMDIST(O373,$C$2,SQRT($C$4),0),0)</f>
        <v>0.15362852670042015</v>
      </c>
      <c r="Q373" s="1">
        <f>IF(O373&lt;=alternative_less!C$10,NORMDIST(O373,$C$2,SQRT($C$4),0),0)</f>
        <v>0</v>
      </c>
      <c r="R373" s="4">
        <f>IF(O373&gt;alternative_less!C$10,NORMDIST(O373,$C$3,SQRT($C$4),0),0)</f>
        <v>5.865704634484862E-4</v>
      </c>
      <c r="S373" s="4">
        <f>IF(O373&lt;=alternative_less!C$10,NORMDIST(O373,$C$3,SQRT($C$4),0),0)</f>
        <v>0</v>
      </c>
      <c r="T373" s="4">
        <f>IF(AND(ABS(O373-alternative_less!C$10)&lt;computations!C$7,T372=0),computations!W$6,0)</f>
        <v>0</v>
      </c>
      <c r="U373" s="4">
        <f>IF(AND(ABS(O373-C$2)&lt;computations!C$7,U372=0),computations!W$6,0)</f>
        <v>0</v>
      </c>
      <c r="V373" s="4">
        <f>IF(AND(ABS(O373-C$3)&lt;computations!C$7,V372=0),computations!W$6,0)</f>
        <v>0</v>
      </c>
    </row>
    <row r="374" spans="5:22" x14ac:dyDescent="0.2">
      <c r="E374" s="1">
        <f t="shared" si="10"/>
        <v>49.335999999999345</v>
      </c>
      <c r="F374" s="1">
        <f>IF(E374&lt;alternative_greater!$C$10,NORMDIST(E374,$B$2,SQRT($B$4),0),0)</f>
        <v>0</v>
      </c>
      <c r="G374" s="1">
        <f>IF(E374&gt;=alternative_greater!$C$10,NORMDIST(E374,$B$2,SQRT($B$4),0),0)</f>
        <v>5.5026237127370474E-4</v>
      </c>
      <c r="H374" s="4">
        <f>IF(E374&lt;alternative_greater!$C$10,NORMDIST(E374,$B$3,SQRT($B$4),0),0)</f>
        <v>0</v>
      </c>
      <c r="I374" s="4">
        <f>IF(E374&gt;=alternative_greater!$C$10,NORMDIST(E374,$B$3,SQRT($B$4),0),0)</f>
        <v>0.14976088530080114</v>
      </c>
      <c r="J374" s="4">
        <f>IF(AND(ABS(E374-alternative_greater!C$10)&lt;computations!B$7,J373=0),computations!M$6,0)</f>
        <v>0</v>
      </c>
      <c r="K374" s="4">
        <f>IF(AND(ABS(E374-B$2)&lt;computations!B$7,K373=0),computations!M$6,0)</f>
        <v>0</v>
      </c>
      <c r="L374" s="4">
        <f>IF(AND(ABS(E374-B$3)&lt;computations!B$7,L373=0),computations!M$6,0)</f>
        <v>0</v>
      </c>
      <c r="O374" s="1">
        <f t="shared" si="11"/>
        <v>49.335999999999345</v>
      </c>
      <c r="P374" s="1">
        <f>IF(O374&gt;alternative_less!C$10,NORMDIST(O374,$C$2,SQRT($C$4),0),0)</f>
        <v>0.14976088530080114</v>
      </c>
      <c r="Q374" s="1">
        <f>IF(O374&lt;=alternative_less!C$10,NORMDIST(O374,$C$2,SQRT($C$4),0),0)</f>
        <v>0</v>
      </c>
      <c r="R374" s="4">
        <f>IF(O374&gt;alternative_less!C$10,NORMDIST(O374,$C$3,SQRT($C$4),0),0)</f>
        <v>5.5026237127370474E-4</v>
      </c>
      <c r="S374" s="4">
        <f>IF(O374&lt;=alternative_less!C$10,NORMDIST(O374,$C$3,SQRT($C$4),0),0)</f>
        <v>0</v>
      </c>
      <c r="T374" s="4">
        <f>IF(AND(ABS(O374-alternative_less!C$10)&lt;computations!C$7,T373=0),computations!W$6,0)</f>
        <v>0</v>
      </c>
      <c r="U374" s="4">
        <f>IF(AND(ABS(O374-C$2)&lt;computations!C$7,U373=0),computations!W$6,0)</f>
        <v>0</v>
      </c>
      <c r="V374" s="4">
        <f>IF(AND(ABS(O374-C$3)&lt;computations!C$7,V373=0),computations!W$6,0)</f>
        <v>0</v>
      </c>
    </row>
    <row r="375" spans="5:22" x14ac:dyDescent="0.2">
      <c r="E375" s="1">
        <f t="shared" si="10"/>
        <v>49.351999999999343</v>
      </c>
      <c r="F375" s="1">
        <f>IF(E375&lt;alternative_greater!$C$10,NORMDIST(E375,$B$2,SQRT($B$4),0),0)</f>
        <v>0</v>
      </c>
      <c r="G375" s="1">
        <f>IF(E375&gt;=alternative_greater!$C$10,NORMDIST(E375,$B$2,SQRT($B$4),0),0)</f>
        <v>5.1604315884650029E-4</v>
      </c>
      <c r="H375" s="4">
        <f>IF(E375&lt;alternative_greater!$C$10,NORMDIST(E375,$B$3,SQRT($B$4),0),0)</f>
        <v>0</v>
      </c>
      <c r="I375" s="4">
        <f>IF(E375&gt;=alternative_greater!$C$10,NORMDIST(E375,$B$3,SQRT($B$4),0),0)</f>
        <v>0.14594577143371992</v>
      </c>
      <c r="J375" s="4">
        <f>IF(AND(ABS(E375-alternative_greater!C$10)&lt;computations!B$7,J374=0),computations!M$6,0)</f>
        <v>0</v>
      </c>
      <c r="K375" s="4">
        <f>IF(AND(ABS(E375-B$2)&lt;computations!B$7,K374=0),computations!M$6,0)</f>
        <v>0</v>
      </c>
      <c r="L375" s="4">
        <f>IF(AND(ABS(E375-B$3)&lt;computations!B$7,L374=0),computations!M$6,0)</f>
        <v>0</v>
      </c>
      <c r="O375" s="1">
        <f t="shared" si="11"/>
        <v>49.351999999999343</v>
      </c>
      <c r="P375" s="1">
        <f>IF(O375&gt;alternative_less!C$10,NORMDIST(O375,$C$2,SQRT($C$4),0),0)</f>
        <v>0.14594577143371992</v>
      </c>
      <c r="Q375" s="1">
        <f>IF(O375&lt;=alternative_less!C$10,NORMDIST(O375,$C$2,SQRT($C$4),0),0)</f>
        <v>0</v>
      </c>
      <c r="R375" s="4">
        <f>IF(O375&gt;alternative_less!C$10,NORMDIST(O375,$C$3,SQRT($C$4),0),0)</f>
        <v>5.1604315884650029E-4</v>
      </c>
      <c r="S375" s="4">
        <f>IF(O375&lt;=alternative_less!C$10,NORMDIST(O375,$C$3,SQRT($C$4),0),0)</f>
        <v>0</v>
      </c>
      <c r="T375" s="4">
        <f>IF(AND(ABS(O375-alternative_less!C$10)&lt;computations!C$7,T374=0),computations!W$6,0)</f>
        <v>0</v>
      </c>
      <c r="U375" s="4">
        <f>IF(AND(ABS(O375-C$2)&lt;computations!C$7,U374=0),computations!W$6,0)</f>
        <v>0</v>
      </c>
      <c r="V375" s="4">
        <f>IF(AND(ABS(O375-C$3)&lt;computations!C$7,V374=0),computations!W$6,0)</f>
        <v>0</v>
      </c>
    </row>
    <row r="376" spans="5:22" x14ac:dyDescent="0.2">
      <c r="E376" s="1">
        <f t="shared" si="10"/>
        <v>49.367999999999341</v>
      </c>
      <c r="F376" s="1">
        <f>IF(E376&lt;alternative_greater!$C$10,NORMDIST(E376,$B$2,SQRT($B$4),0),0)</f>
        <v>0</v>
      </c>
      <c r="G376" s="1">
        <f>IF(E376&gt;=alternative_greater!$C$10,NORMDIST(E376,$B$2,SQRT($B$4),0),0)</f>
        <v>4.8380329226212958E-4</v>
      </c>
      <c r="H376" s="4">
        <f>IF(E376&lt;alternative_greater!$C$10,NORMDIST(E376,$B$3,SQRT($B$4),0),0)</f>
        <v>0</v>
      </c>
      <c r="I376" s="4">
        <f>IF(E376&gt;=alternative_greater!$C$10,NORMDIST(E376,$B$3,SQRT($B$4),0),0)</f>
        <v>0.14218416077007517</v>
      </c>
      <c r="J376" s="4">
        <f>IF(AND(ABS(E376-alternative_greater!C$10)&lt;computations!B$7,J375=0),computations!M$6,0)</f>
        <v>0</v>
      </c>
      <c r="K376" s="4">
        <f>IF(AND(ABS(E376-B$2)&lt;computations!B$7,K375=0),computations!M$6,0)</f>
        <v>0</v>
      </c>
      <c r="L376" s="4">
        <f>IF(AND(ABS(E376-B$3)&lt;computations!B$7,L375=0),computations!M$6,0)</f>
        <v>0</v>
      </c>
      <c r="O376" s="1">
        <f t="shared" si="11"/>
        <v>49.367999999999341</v>
      </c>
      <c r="P376" s="1">
        <f>IF(O376&gt;alternative_less!C$10,NORMDIST(O376,$C$2,SQRT($C$4),0),0)</f>
        <v>0.14218416077007517</v>
      </c>
      <c r="Q376" s="1">
        <f>IF(O376&lt;=alternative_less!C$10,NORMDIST(O376,$C$2,SQRT($C$4),0),0)</f>
        <v>0</v>
      </c>
      <c r="R376" s="4">
        <f>IF(O376&gt;alternative_less!C$10,NORMDIST(O376,$C$3,SQRT($C$4),0),0)</f>
        <v>4.8380329226212958E-4</v>
      </c>
      <c r="S376" s="4">
        <f>IF(O376&lt;=alternative_less!C$10,NORMDIST(O376,$C$3,SQRT($C$4),0),0)</f>
        <v>0</v>
      </c>
      <c r="T376" s="4">
        <f>IF(AND(ABS(O376-alternative_less!C$10)&lt;computations!C$7,T375=0),computations!W$6,0)</f>
        <v>0</v>
      </c>
      <c r="U376" s="4">
        <f>IF(AND(ABS(O376-C$2)&lt;computations!C$7,U375=0),computations!W$6,0)</f>
        <v>0</v>
      </c>
      <c r="V376" s="4">
        <f>IF(AND(ABS(O376-C$3)&lt;computations!C$7,V375=0),computations!W$6,0)</f>
        <v>0</v>
      </c>
    </row>
    <row r="377" spans="5:22" x14ac:dyDescent="0.2">
      <c r="E377" s="1">
        <f t="shared" si="10"/>
        <v>49.38399999999934</v>
      </c>
      <c r="F377" s="1">
        <f>IF(E377&lt;alternative_greater!$C$10,NORMDIST(E377,$B$2,SQRT($B$4),0),0)</f>
        <v>0</v>
      </c>
      <c r="G377" s="1">
        <f>IF(E377&gt;=alternative_greater!$C$10,NORMDIST(E377,$B$2,SQRT($B$4),0),0)</f>
        <v>4.5343829808731993E-4</v>
      </c>
      <c r="H377" s="4">
        <f>IF(E377&lt;alternative_greater!$C$10,NORMDIST(E377,$B$3,SQRT($B$4),0),0)</f>
        <v>0</v>
      </c>
      <c r="I377" s="4">
        <f>IF(E377&gt;=alternative_greater!$C$10,NORMDIST(E377,$B$3,SQRT($B$4),0),0)</f>
        <v>0.13847695531630574</v>
      </c>
      <c r="J377" s="4">
        <f>IF(AND(ABS(E377-alternative_greater!C$10)&lt;computations!B$7,J376=0),computations!M$6,0)</f>
        <v>0</v>
      </c>
      <c r="K377" s="4">
        <f>IF(AND(ABS(E377-B$2)&lt;computations!B$7,K376=0),computations!M$6,0)</f>
        <v>0</v>
      </c>
      <c r="L377" s="4">
        <f>IF(AND(ABS(E377-B$3)&lt;computations!B$7,L376=0),computations!M$6,0)</f>
        <v>0</v>
      </c>
      <c r="O377" s="1">
        <f t="shared" si="11"/>
        <v>49.38399999999934</v>
      </c>
      <c r="P377" s="1">
        <f>IF(O377&gt;alternative_less!C$10,NORMDIST(O377,$C$2,SQRT($C$4),0),0)</f>
        <v>0.13847695531630574</v>
      </c>
      <c r="Q377" s="1">
        <f>IF(O377&lt;=alternative_less!C$10,NORMDIST(O377,$C$2,SQRT($C$4),0),0)</f>
        <v>0</v>
      </c>
      <c r="R377" s="4">
        <f>IF(O377&gt;alternative_less!C$10,NORMDIST(O377,$C$3,SQRT($C$4),0),0)</f>
        <v>4.5343829808731993E-4</v>
      </c>
      <c r="S377" s="4">
        <f>IF(O377&lt;=alternative_less!C$10,NORMDIST(O377,$C$3,SQRT($C$4),0),0)</f>
        <v>0</v>
      </c>
      <c r="T377" s="4">
        <f>IF(AND(ABS(O377-alternative_less!C$10)&lt;computations!C$7,T376=0),computations!W$6,0)</f>
        <v>0</v>
      </c>
      <c r="U377" s="4">
        <f>IF(AND(ABS(O377-C$2)&lt;computations!C$7,U376=0),computations!W$6,0)</f>
        <v>0</v>
      </c>
      <c r="V377" s="4">
        <f>IF(AND(ABS(O377-C$3)&lt;computations!C$7,V376=0),computations!W$6,0)</f>
        <v>0</v>
      </c>
    </row>
    <row r="378" spans="5:22" x14ac:dyDescent="0.2">
      <c r="E378" s="1">
        <f t="shared" si="10"/>
        <v>49.399999999999338</v>
      </c>
      <c r="F378" s="1">
        <f>IF(E378&lt;alternative_greater!$C$10,NORMDIST(E378,$B$2,SQRT($B$4),0),0)</f>
        <v>0</v>
      </c>
      <c r="G378" s="1">
        <f>IF(E378&gt;=alternative_greater!$C$10,NORMDIST(E378,$B$2,SQRT($B$4),0),0)</f>
        <v>4.2484857153338076E-4</v>
      </c>
      <c r="H378" s="4">
        <f>IF(E378&lt;alternative_greater!$C$10,NORMDIST(E378,$B$3,SQRT($B$4),0),0)</f>
        <v>0</v>
      </c>
      <c r="I378" s="4">
        <f>IF(E378&gt;=alternative_greater!$C$10,NORMDIST(E378,$B$3,SQRT($B$4),0),0)</f>
        <v>0.13482498421903985</v>
      </c>
      <c r="J378" s="4">
        <f>IF(AND(ABS(E378-alternative_greater!C$10)&lt;computations!B$7,J377=0),computations!M$6,0)</f>
        <v>0</v>
      </c>
      <c r="K378" s="4">
        <f>IF(AND(ABS(E378-B$2)&lt;computations!B$7,K377=0),computations!M$6,0)</f>
        <v>0</v>
      </c>
      <c r="L378" s="4">
        <f>IF(AND(ABS(E378-B$3)&lt;computations!B$7,L377=0),computations!M$6,0)</f>
        <v>0</v>
      </c>
      <c r="O378" s="1">
        <f t="shared" si="11"/>
        <v>49.399999999999338</v>
      </c>
      <c r="P378" s="1">
        <f>IF(O378&gt;alternative_less!C$10,NORMDIST(O378,$C$2,SQRT($C$4),0),0)</f>
        <v>0.13482498421903985</v>
      </c>
      <c r="Q378" s="1">
        <f>IF(O378&lt;=alternative_less!C$10,NORMDIST(O378,$C$2,SQRT($C$4),0),0)</f>
        <v>0</v>
      </c>
      <c r="R378" s="4">
        <f>IF(O378&gt;alternative_less!C$10,NORMDIST(O378,$C$3,SQRT($C$4),0),0)</f>
        <v>4.2484857153338076E-4</v>
      </c>
      <c r="S378" s="4">
        <f>IF(O378&lt;=alternative_less!C$10,NORMDIST(O378,$C$3,SQRT($C$4),0),0)</f>
        <v>0</v>
      </c>
      <c r="T378" s="4">
        <f>IF(AND(ABS(O378-alternative_less!C$10)&lt;computations!C$7,T377=0),computations!W$6,0)</f>
        <v>0</v>
      </c>
      <c r="U378" s="4">
        <f>IF(AND(ABS(O378-C$2)&lt;computations!C$7,U377=0),computations!W$6,0)</f>
        <v>0</v>
      </c>
      <c r="V378" s="4">
        <f>IF(AND(ABS(O378-C$3)&lt;computations!C$7,V377=0),computations!W$6,0)</f>
        <v>0</v>
      </c>
    </row>
    <row r="379" spans="5:22" x14ac:dyDescent="0.2">
      <c r="E379" s="1">
        <f t="shared" si="10"/>
        <v>49.415999999999336</v>
      </c>
      <c r="F379" s="1">
        <f>IF(E379&lt;alternative_greater!$C$10,NORMDIST(E379,$B$2,SQRT($B$4),0),0)</f>
        <v>0</v>
      </c>
      <c r="G379" s="1">
        <f>IF(E379&gt;=alternative_greater!$C$10,NORMDIST(E379,$B$2,SQRT($B$4),0),0)</f>
        <v>3.9793918940030819E-4</v>
      </c>
      <c r="H379" s="4">
        <f>IF(E379&lt;alternative_greater!$C$10,NORMDIST(E379,$B$3,SQRT($B$4),0),0)</f>
        <v>0</v>
      </c>
      <c r="I379" s="4">
        <f>IF(E379&gt;=alternative_greater!$C$10,NORMDIST(E379,$B$3,SQRT($B$4),0),0)</f>
        <v>0.13122900465931228</v>
      </c>
      <c r="J379" s="4">
        <f>IF(AND(ABS(E379-alternative_greater!C$10)&lt;computations!B$7,J378=0),computations!M$6,0)</f>
        <v>0</v>
      </c>
      <c r="K379" s="4">
        <f>IF(AND(ABS(E379-B$2)&lt;computations!B$7,K378=0),computations!M$6,0)</f>
        <v>0</v>
      </c>
      <c r="L379" s="4">
        <f>IF(AND(ABS(E379-B$3)&lt;computations!B$7,L378=0),computations!M$6,0)</f>
        <v>0</v>
      </c>
      <c r="O379" s="1">
        <f t="shared" si="11"/>
        <v>49.415999999999336</v>
      </c>
      <c r="P379" s="1">
        <f>IF(O379&gt;alternative_less!C$10,NORMDIST(O379,$C$2,SQRT($C$4),0),0)</f>
        <v>0.13122900465931228</v>
      </c>
      <c r="Q379" s="1">
        <f>IF(O379&lt;=alternative_less!C$10,NORMDIST(O379,$C$2,SQRT($C$4),0),0)</f>
        <v>0</v>
      </c>
      <c r="R379" s="4">
        <f>IF(O379&gt;alternative_less!C$10,NORMDIST(O379,$C$3,SQRT($C$4),0),0)</f>
        <v>3.9793918940030819E-4</v>
      </c>
      <c r="S379" s="4">
        <f>IF(O379&lt;=alternative_less!C$10,NORMDIST(O379,$C$3,SQRT($C$4),0),0)</f>
        <v>0</v>
      </c>
      <c r="T379" s="4">
        <f>IF(AND(ABS(O379-alternative_less!C$10)&lt;computations!C$7,T378=0),computations!W$6,0)</f>
        <v>0</v>
      </c>
      <c r="U379" s="4">
        <f>IF(AND(ABS(O379-C$2)&lt;computations!C$7,U378=0),computations!W$6,0)</f>
        <v>0</v>
      </c>
      <c r="V379" s="4">
        <f>IF(AND(ABS(O379-C$3)&lt;computations!C$7,V378=0),computations!W$6,0)</f>
        <v>0</v>
      </c>
    </row>
    <row r="380" spans="5:22" x14ac:dyDescent="0.2">
      <c r="E380" s="1">
        <f t="shared" si="10"/>
        <v>49.431999999999334</v>
      </c>
      <c r="F380" s="1">
        <f>IF(E380&lt;alternative_greater!$C$10,NORMDIST(E380,$B$2,SQRT($B$4),0),0)</f>
        <v>0</v>
      </c>
      <c r="G380" s="1">
        <f>IF(E380&gt;=alternative_greater!$C$10,NORMDIST(E380,$B$2,SQRT($B$4),0),0)</f>
        <v>3.7261972782619735E-4</v>
      </c>
      <c r="H380" s="4">
        <f>IF(E380&lt;alternative_greater!$C$10,NORMDIST(E380,$B$3,SQRT($B$4),0),0)</f>
        <v>0</v>
      </c>
      <c r="I380" s="4">
        <f>IF(E380&gt;=alternative_greater!$C$10,NORMDIST(E380,$B$3,SQRT($B$4),0),0)</f>
        <v>0.1276897028323882</v>
      </c>
      <c r="J380" s="4">
        <f>IF(AND(ABS(E380-alternative_greater!C$10)&lt;computations!B$7,J379=0),computations!M$6,0)</f>
        <v>0</v>
      </c>
      <c r="K380" s="4">
        <f>IF(AND(ABS(E380-B$2)&lt;computations!B$7,K379=0),computations!M$6,0)</f>
        <v>0</v>
      </c>
      <c r="L380" s="4">
        <f>IF(AND(ABS(E380-B$3)&lt;computations!B$7,L379=0),computations!M$6,0)</f>
        <v>0</v>
      </c>
      <c r="O380" s="1">
        <f t="shared" si="11"/>
        <v>49.431999999999334</v>
      </c>
      <c r="P380" s="1">
        <f>IF(O380&gt;alternative_less!C$10,NORMDIST(O380,$C$2,SQRT($C$4),0),0)</f>
        <v>0.1276897028323882</v>
      </c>
      <c r="Q380" s="1">
        <f>IF(O380&lt;=alternative_less!C$10,NORMDIST(O380,$C$2,SQRT($C$4),0),0)</f>
        <v>0</v>
      </c>
      <c r="R380" s="4">
        <f>IF(O380&gt;alternative_less!C$10,NORMDIST(O380,$C$3,SQRT($C$4),0),0)</f>
        <v>3.7261972782619735E-4</v>
      </c>
      <c r="S380" s="4">
        <f>IF(O380&lt;=alternative_less!C$10,NORMDIST(O380,$C$3,SQRT($C$4),0),0)</f>
        <v>0</v>
      </c>
      <c r="T380" s="4">
        <f>IF(AND(ABS(O380-alternative_less!C$10)&lt;computations!C$7,T379=0),computations!W$6,0)</f>
        <v>0</v>
      </c>
      <c r="U380" s="4">
        <f>IF(AND(ABS(O380-C$2)&lt;computations!C$7,U379=0),computations!W$6,0)</f>
        <v>0</v>
      </c>
      <c r="V380" s="4">
        <f>IF(AND(ABS(O380-C$3)&lt;computations!C$7,V379=0),computations!W$6,0)</f>
        <v>0</v>
      </c>
    </row>
    <row r="381" spans="5:22" x14ac:dyDescent="0.2">
      <c r="E381" s="1">
        <f t="shared" si="10"/>
        <v>49.447999999999332</v>
      </c>
      <c r="F381" s="1">
        <f>IF(E381&lt;alternative_greater!$C$10,NORMDIST(E381,$B$2,SQRT($B$4),0),0)</f>
        <v>0</v>
      </c>
      <c r="G381" s="1">
        <f>IF(E381&gt;=alternative_greater!$C$10,NORMDIST(E381,$B$2,SQRT($B$4),0),0)</f>
        <v>3.4880408486415035E-4</v>
      </c>
      <c r="H381" s="4">
        <f>IF(E381&lt;alternative_greater!$C$10,NORMDIST(E381,$B$3,SQRT($B$4),0),0)</f>
        <v>0</v>
      </c>
      <c r="I381" s="4">
        <f>IF(E381&gt;=alternative_greater!$C$10,NORMDIST(E381,$B$3,SQRT($B$4),0),0)</f>
        <v>0.12420769500915536</v>
      </c>
      <c r="J381" s="4">
        <f>IF(AND(ABS(E381-alternative_greater!C$10)&lt;computations!B$7,J380=0),computations!M$6,0)</f>
        <v>0</v>
      </c>
      <c r="K381" s="4">
        <f>IF(AND(ABS(E381-B$2)&lt;computations!B$7,K380=0),computations!M$6,0)</f>
        <v>0</v>
      </c>
      <c r="L381" s="4">
        <f>IF(AND(ABS(E381-B$3)&lt;computations!B$7,L380=0),computations!M$6,0)</f>
        <v>0</v>
      </c>
      <c r="O381" s="1">
        <f t="shared" si="11"/>
        <v>49.447999999999332</v>
      </c>
      <c r="P381" s="1">
        <f>IF(O381&gt;alternative_less!C$10,NORMDIST(O381,$C$2,SQRT($C$4),0),0)</f>
        <v>0.12420769500915536</v>
      </c>
      <c r="Q381" s="1">
        <f>IF(O381&lt;=alternative_less!C$10,NORMDIST(O381,$C$2,SQRT($C$4),0),0)</f>
        <v>0</v>
      </c>
      <c r="R381" s="4">
        <f>IF(O381&gt;alternative_less!C$10,NORMDIST(O381,$C$3,SQRT($C$4),0),0)</f>
        <v>3.4880408486415035E-4</v>
      </c>
      <c r="S381" s="4">
        <f>IF(O381&lt;=alternative_less!C$10,NORMDIST(O381,$C$3,SQRT($C$4),0),0)</f>
        <v>0</v>
      </c>
      <c r="T381" s="4">
        <f>IF(AND(ABS(O381-alternative_less!C$10)&lt;computations!C$7,T380=0),computations!W$6,0)</f>
        <v>0</v>
      </c>
      <c r="U381" s="4">
        <f>IF(AND(ABS(O381-C$2)&lt;computations!C$7,U380=0),computations!W$6,0)</f>
        <v>0</v>
      </c>
      <c r="V381" s="4">
        <f>IF(AND(ABS(O381-C$3)&lt;computations!C$7,V380=0),computations!W$6,0)</f>
        <v>0</v>
      </c>
    </row>
    <row r="382" spans="5:22" x14ac:dyDescent="0.2">
      <c r="E382" s="1">
        <f t="shared" si="10"/>
        <v>49.463999999999331</v>
      </c>
      <c r="F382" s="1">
        <f>IF(E382&lt;alternative_greater!$C$10,NORMDIST(E382,$B$2,SQRT($B$4),0),0)</f>
        <v>0</v>
      </c>
      <c r="G382" s="1">
        <f>IF(E382&gt;=alternative_greater!$C$10,NORMDIST(E382,$B$2,SQRT($B$4),0),0)</f>
        <v>3.2641030789741656E-4</v>
      </c>
      <c r="H382" s="4">
        <f>IF(E382&lt;alternative_greater!$C$10,NORMDIST(E382,$B$3,SQRT($B$4),0),0)</f>
        <v>0</v>
      </c>
      <c r="I382" s="4">
        <f>IF(E382&gt;=alternative_greater!$C$10,NORMDIST(E382,$B$3,SQRT($B$4),0),0)</f>
        <v>0.12078352867497968</v>
      </c>
      <c r="J382" s="4">
        <f>IF(AND(ABS(E382-alternative_greater!C$10)&lt;computations!B$7,J381=0),computations!M$6,0)</f>
        <v>0</v>
      </c>
      <c r="K382" s="4">
        <f>IF(AND(ABS(E382-B$2)&lt;computations!B$7,K381=0),computations!M$6,0)</f>
        <v>0</v>
      </c>
      <c r="L382" s="4">
        <f>IF(AND(ABS(E382-B$3)&lt;computations!B$7,L381=0),computations!M$6,0)</f>
        <v>0</v>
      </c>
      <c r="O382" s="1">
        <f t="shared" si="11"/>
        <v>49.463999999999331</v>
      </c>
      <c r="P382" s="1">
        <f>IF(O382&gt;alternative_less!C$10,NORMDIST(O382,$C$2,SQRT($C$4),0),0)</f>
        <v>0.12078352867497968</v>
      </c>
      <c r="Q382" s="1">
        <f>IF(O382&lt;=alternative_less!C$10,NORMDIST(O382,$C$2,SQRT($C$4),0),0)</f>
        <v>0</v>
      </c>
      <c r="R382" s="4">
        <f>IF(O382&gt;alternative_less!C$10,NORMDIST(O382,$C$3,SQRT($C$4),0),0)</f>
        <v>3.2641030789741656E-4</v>
      </c>
      <c r="S382" s="4">
        <f>IF(O382&lt;=alternative_less!C$10,NORMDIST(O382,$C$3,SQRT($C$4),0),0)</f>
        <v>0</v>
      </c>
      <c r="T382" s="4">
        <f>IF(AND(ABS(O382-alternative_less!C$10)&lt;computations!C$7,T381=0),computations!W$6,0)</f>
        <v>0</v>
      </c>
      <c r="U382" s="4">
        <f>IF(AND(ABS(O382-C$2)&lt;computations!C$7,U381=0),computations!W$6,0)</f>
        <v>0</v>
      </c>
      <c r="V382" s="4">
        <f>IF(AND(ABS(O382-C$3)&lt;computations!C$7,V381=0),computations!W$6,0)</f>
        <v>0</v>
      </c>
    </row>
    <row r="383" spans="5:22" x14ac:dyDescent="0.2">
      <c r="E383" s="1">
        <f t="shared" si="10"/>
        <v>49.479999999999329</v>
      </c>
      <c r="F383" s="1">
        <f>IF(E383&lt;alternative_greater!$C$10,NORMDIST(E383,$B$2,SQRT($B$4),0),0)</f>
        <v>0</v>
      </c>
      <c r="G383" s="1">
        <f>IF(E383&gt;=alternative_greater!$C$10,NORMDIST(E383,$B$2,SQRT($B$4),0),0)</f>
        <v>3.0536042589273115E-4</v>
      </c>
      <c r="H383" s="4">
        <f>IF(E383&lt;alternative_greater!$C$10,NORMDIST(E383,$B$3,SQRT($B$4),0),0)</f>
        <v>0</v>
      </c>
      <c r="I383" s="4">
        <f>IF(E383&gt;=alternative_greater!$C$10,NORMDIST(E383,$B$3,SQRT($B$4),0),0)</f>
        <v>0.11741768374186497</v>
      </c>
      <c r="J383" s="4">
        <f>IF(AND(ABS(E383-alternative_greater!C$10)&lt;computations!B$7,J382=0),computations!M$6,0)</f>
        <v>0</v>
      </c>
      <c r="K383" s="4">
        <f>IF(AND(ABS(E383-B$2)&lt;computations!B$7,K382=0),computations!M$6,0)</f>
        <v>0</v>
      </c>
      <c r="L383" s="4">
        <f>IF(AND(ABS(E383-B$3)&lt;computations!B$7,L382=0),computations!M$6,0)</f>
        <v>0</v>
      </c>
      <c r="O383" s="1">
        <f t="shared" si="11"/>
        <v>49.479999999999329</v>
      </c>
      <c r="P383" s="1">
        <f>IF(O383&gt;alternative_less!C$10,NORMDIST(O383,$C$2,SQRT($C$4),0),0)</f>
        <v>0.11741768374186497</v>
      </c>
      <c r="Q383" s="1">
        <f>IF(O383&lt;=alternative_less!C$10,NORMDIST(O383,$C$2,SQRT($C$4),0),0)</f>
        <v>0</v>
      </c>
      <c r="R383" s="4">
        <f>IF(O383&gt;alternative_less!C$10,NORMDIST(O383,$C$3,SQRT($C$4),0),0)</f>
        <v>3.0536042589273115E-4</v>
      </c>
      <c r="S383" s="4">
        <f>IF(O383&lt;=alternative_less!C$10,NORMDIST(O383,$C$3,SQRT($C$4),0),0)</f>
        <v>0</v>
      </c>
      <c r="T383" s="4">
        <f>IF(AND(ABS(O383-alternative_less!C$10)&lt;computations!C$7,T382=0),computations!W$6,0)</f>
        <v>0</v>
      </c>
      <c r="U383" s="4">
        <f>IF(AND(ABS(O383-C$2)&lt;computations!C$7,U382=0),computations!W$6,0)</f>
        <v>0</v>
      </c>
      <c r="V383" s="4">
        <f>IF(AND(ABS(O383-C$3)&lt;computations!C$7,V382=0),computations!W$6,0)</f>
        <v>0</v>
      </c>
    </row>
    <row r="384" spans="5:22" x14ac:dyDescent="0.2">
      <c r="E384" s="1">
        <f t="shared" si="10"/>
        <v>49.495999999999327</v>
      </c>
      <c r="F384" s="1">
        <f>IF(E384&lt;alternative_greater!$C$10,NORMDIST(E384,$B$2,SQRT($B$4),0),0)</f>
        <v>0</v>
      </c>
      <c r="G384" s="1">
        <f>IF(E384&gt;=alternative_greater!$C$10,NORMDIST(E384,$B$2,SQRT($B$4),0),0)</f>
        <v>2.8558028648179197E-4</v>
      </c>
      <c r="H384" s="4">
        <f>IF(E384&lt;alternative_greater!$C$10,NORMDIST(E384,$B$3,SQRT($B$4),0),0)</f>
        <v>0</v>
      </c>
      <c r="I384" s="4">
        <f>IF(E384&gt;=alternative_greater!$C$10,NORMDIST(E384,$B$3,SQRT($B$4),0),0)</f>
        <v>0.11411057382971601</v>
      </c>
      <c r="J384" s="4">
        <f>IF(AND(ABS(E384-alternative_greater!C$10)&lt;computations!B$7,J383=0),computations!M$6,0)</f>
        <v>0</v>
      </c>
      <c r="K384" s="4">
        <f>IF(AND(ABS(E384-B$2)&lt;computations!B$7,K383=0),computations!M$6,0)</f>
        <v>0</v>
      </c>
      <c r="L384" s="4">
        <f>IF(AND(ABS(E384-B$3)&lt;computations!B$7,L383=0),computations!M$6,0)</f>
        <v>0</v>
      </c>
      <c r="O384" s="1">
        <f t="shared" si="11"/>
        <v>49.495999999999327</v>
      </c>
      <c r="P384" s="1">
        <f>IF(O384&gt;alternative_less!C$10,NORMDIST(O384,$C$2,SQRT($C$4),0),0)</f>
        <v>0.11411057382971601</v>
      </c>
      <c r="Q384" s="1">
        <f>IF(O384&lt;=alternative_less!C$10,NORMDIST(O384,$C$2,SQRT($C$4),0),0)</f>
        <v>0</v>
      </c>
      <c r="R384" s="4">
        <f>IF(O384&gt;alternative_less!C$10,NORMDIST(O384,$C$3,SQRT($C$4),0),0)</f>
        <v>2.8558028648179197E-4</v>
      </c>
      <c r="S384" s="4">
        <f>IF(O384&lt;=alternative_less!C$10,NORMDIST(O384,$C$3,SQRT($C$4),0),0)</f>
        <v>0</v>
      </c>
      <c r="T384" s="4">
        <f>IF(AND(ABS(O384-alternative_less!C$10)&lt;computations!C$7,T383=0),computations!W$6,0)</f>
        <v>0</v>
      </c>
      <c r="U384" s="4">
        <f>IF(AND(ABS(O384-C$2)&lt;computations!C$7,U383=0),computations!W$6,0)</f>
        <v>0</v>
      </c>
      <c r="V384" s="4">
        <f>IF(AND(ABS(O384-C$3)&lt;computations!C$7,V383=0),computations!W$6,0)</f>
        <v>0</v>
      </c>
    </row>
    <row r="385" spans="5:22" x14ac:dyDescent="0.2">
      <c r="E385" s="1">
        <f t="shared" si="10"/>
        <v>49.511999999999325</v>
      </c>
      <c r="F385" s="1">
        <f>IF(E385&lt;alternative_greater!$C$10,NORMDIST(E385,$B$2,SQRT($B$4),0),0)</f>
        <v>0</v>
      </c>
      <c r="G385" s="1">
        <f>IF(E385&gt;=alternative_greater!$C$10,NORMDIST(E385,$B$2,SQRT($B$4),0),0)</f>
        <v>2.6699939785137817E-4</v>
      </c>
      <c r="H385" s="4">
        <f>IF(E385&lt;alternative_greater!$C$10,NORMDIST(E385,$B$3,SQRT($B$4),0),0)</f>
        <v>0</v>
      </c>
      <c r="I385" s="4">
        <f>IF(E385&gt;=alternative_greater!$C$10,NORMDIST(E385,$B$3,SQRT($B$4),0),0)</f>
        <v>0.1108625476124712</v>
      </c>
      <c r="J385" s="4">
        <f>IF(AND(ABS(E385-alternative_greater!C$10)&lt;computations!B$7,J384=0),computations!M$6,0)</f>
        <v>0</v>
      </c>
      <c r="K385" s="4">
        <f>IF(AND(ABS(E385-B$2)&lt;computations!B$7,K384=0),computations!M$6,0)</f>
        <v>0</v>
      </c>
      <c r="L385" s="4">
        <f>IF(AND(ABS(E385-B$3)&lt;computations!B$7,L384=0),computations!M$6,0)</f>
        <v>0</v>
      </c>
      <c r="O385" s="1">
        <f t="shared" si="11"/>
        <v>49.511999999999325</v>
      </c>
      <c r="P385" s="1">
        <f>IF(O385&gt;alternative_less!C$10,NORMDIST(O385,$C$2,SQRT($C$4),0),0)</f>
        <v>0.1108625476124712</v>
      </c>
      <c r="Q385" s="1">
        <f>IF(O385&lt;=alternative_less!C$10,NORMDIST(O385,$C$2,SQRT($C$4),0),0)</f>
        <v>0</v>
      </c>
      <c r="R385" s="4">
        <f>IF(O385&gt;alternative_less!C$10,NORMDIST(O385,$C$3,SQRT($C$4),0),0)</f>
        <v>2.6699939785137817E-4</v>
      </c>
      <c r="S385" s="4">
        <f>IF(O385&lt;=alternative_less!C$10,NORMDIST(O385,$C$3,SQRT($C$4),0),0)</f>
        <v>0</v>
      </c>
      <c r="T385" s="4">
        <f>IF(AND(ABS(O385-alternative_less!C$10)&lt;computations!C$7,T384=0),computations!W$6,0)</f>
        <v>0</v>
      </c>
      <c r="U385" s="4">
        <f>IF(AND(ABS(O385-C$2)&lt;computations!C$7,U384=0),computations!W$6,0)</f>
        <v>0</v>
      </c>
      <c r="V385" s="4">
        <f>IF(AND(ABS(O385-C$3)&lt;computations!C$7,V384=0),computations!W$6,0)</f>
        <v>0</v>
      </c>
    </row>
    <row r="386" spans="5:22" x14ac:dyDescent="0.2">
      <c r="E386" s="1">
        <f t="shared" si="10"/>
        <v>49.527999999999324</v>
      </c>
      <c r="F386" s="1">
        <f>IF(E386&lt;alternative_greater!$C$10,NORMDIST(E386,$B$2,SQRT($B$4),0),0)</f>
        <v>0</v>
      </c>
      <c r="G386" s="1">
        <f>IF(E386&gt;=alternative_greater!$C$10,NORMDIST(E386,$B$2,SQRT($B$4),0),0)</f>
        <v>2.4955077541390135E-4</v>
      </c>
      <c r="H386" s="4">
        <f>IF(E386&lt;alternative_greater!$C$10,NORMDIST(E386,$B$3,SQRT($B$4),0),0)</f>
        <v>0</v>
      </c>
      <c r="I386" s="4">
        <f>IF(E386&gt;=alternative_greater!$C$10,NORMDIST(E386,$B$3,SQRT($B$4),0),0)</f>
        <v>0.10767389022485237</v>
      </c>
      <c r="J386" s="4">
        <f>IF(AND(ABS(E386-alternative_greater!C$10)&lt;computations!B$7,J385=0),computations!M$6,0)</f>
        <v>0</v>
      </c>
      <c r="K386" s="4">
        <f>IF(AND(ABS(E386-B$2)&lt;computations!B$7,K385=0),computations!M$6,0)</f>
        <v>0</v>
      </c>
      <c r="L386" s="4">
        <f>IF(AND(ABS(E386-B$3)&lt;computations!B$7,L385=0),computations!M$6,0)</f>
        <v>0</v>
      </c>
      <c r="O386" s="1">
        <f t="shared" si="11"/>
        <v>49.527999999999324</v>
      </c>
      <c r="P386" s="1">
        <f>IF(O386&gt;alternative_less!C$10,NORMDIST(O386,$C$2,SQRT($C$4),0),0)</f>
        <v>0.10767389022485237</v>
      </c>
      <c r="Q386" s="1">
        <f>IF(O386&lt;=alternative_less!C$10,NORMDIST(O386,$C$2,SQRT($C$4),0),0)</f>
        <v>0</v>
      </c>
      <c r="R386" s="4">
        <f>IF(O386&gt;alternative_less!C$10,NORMDIST(O386,$C$3,SQRT($C$4),0),0)</f>
        <v>2.4955077541390135E-4</v>
      </c>
      <c r="S386" s="4">
        <f>IF(O386&lt;=alternative_less!C$10,NORMDIST(O386,$C$3,SQRT($C$4),0),0)</f>
        <v>0</v>
      </c>
      <c r="T386" s="4">
        <f>IF(AND(ABS(O386-alternative_less!C$10)&lt;computations!C$7,T385=0),computations!W$6,0)</f>
        <v>0</v>
      </c>
      <c r="U386" s="4">
        <f>IF(AND(ABS(O386-C$2)&lt;computations!C$7,U385=0),computations!W$6,0)</f>
        <v>0</v>
      </c>
      <c r="V386" s="4">
        <f>IF(AND(ABS(O386-C$3)&lt;computations!C$7,V385=0),computations!W$6,0)</f>
        <v>0</v>
      </c>
    </row>
    <row r="387" spans="5:22" x14ac:dyDescent="0.2">
      <c r="E387" s="1">
        <f t="shared" si="10"/>
        <v>49.543999999999322</v>
      </c>
      <c r="F387" s="1">
        <f>IF(E387&lt;alternative_greater!$C$10,NORMDIST(E387,$B$2,SQRT($B$4),0),0)</f>
        <v>0</v>
      </c>
      <c r="G387" s="1">
        <f>IF(E387&gt;=alternative_greater!$C$10,NORMDIST(E387,$B$2,SQRT($B$4),0),0)</f>
        <v>2.3317079322203685E-4</v>
      </c>
      <c r="H387" s="4">
        <f>IF(E387&lt;alternative_greater!$C$10,NORMDIST(E387,$B$3,SQRT($B$4),0),0)</f>
        <v>0</v>
      </c>
      <c r="I387" s="4">
        <f>IF(E387&gt;=alternative_greater!$C$10,NORMDIST(E387,$B$3,SQRT($B$4),0),0)</f>
        <v>0.10454482472546885</v>
      </c>
      <c r="J387" s="4">
        <f>IF(AND(ABS(E387-alternative_greater!C$10)&lt;computations!B$7,J386=0),computations!M$6,0)</f>
        <v>0</v>
      </c>
      <c r="K387" s="4">
        <f>IF(AND(ABS(E387-B$2)&lt;computations!B$7,K386=0),computations!M$6,0)</f>
        <v>0</v>
      </c>
      <c r="L387" s="4">
        <f>IF(AND(ABS(E387-B$3)&lt;computations!B$7,L386=0),computations!M$6,0)</f>
        <v>0</v>
      </c>
      <c r="O387" s="1">
        <f t="shared" si="11"/>
        <v>49.543999999999322</v>
      </c>
      <c r="P387" s="1">
        <f>IF(O387&gt;alternative_less!C$10,NORMDIST(O387,$C$2,SQRT($C$4),0),0)</f>
        <v>0.10454482472546885</v>
      </c>
      <c r="Q387" s="1">
        <f>IF(O387&lt;=alternative_less!C$10,NORMDIST(O387,$C$2,SQRT($C$4),0),0)</f>
        <v>0</v>
      </c>
      <c r="R387" s="4">
        <f>IF(O387&gt;alternative_less!C$10,NORMDIST(O387,$C$3,SQRT($C$4),0),0)</f>
        <v>2.3317079322203685E-4</v>
      </c>
      <c r="S387" s="4">
        <f>IF(O387&lt;=alternative_less!C$10,NORMDIST(O387,$C$3,SQRT($C$4),0),0)</f>
        <v>0</v>
      </c>
      <c r="T387" s="4">
        <f>IF(AND(ABS(O387-alternative_less!C$10)&lt;computations!C$7,T386=0),computations!W$6,0)</f>
        <v>0</v>
      </c>
      <c r="U387" s="4">
        <f>IF(AND(ABS(O387-C$2)&lt;computations!C$7,U386=0),computations!W$6,0)</f>
        <v>0</v>
      </c>
      <c r="V387" s="4">
        <f>IF(AND(ABS(O387-C$3)&lt;computations!C$7,V386=0),computations!W$6,0)</f>
        <v>0</v>
      </c>
    </row>
    <row r="388" spans="5:22" x14ac:dyDescent="0.2">
      <c r="E388" s="1">
        <f t="shared" ref="E388:E453" si="12">E387+$B$7</f>
        <v>49.55999999999932</v>
      </c>
      <c r="F388" s="1">
        <f>IF(E388&lt;alternative_greater!$C$10,NORMDIST(E388,$B$2,SQRT($B$4),0),0)</f>
        <v>0</v>
      </c>
      <c r="G388" s="1">
        <f>IF(E388&gt;=alternative_greater!$C$10,NORMDIST(E388,$B$2,SQRT($B$4),0),0)</f>
        <v>2.1779904008359895E-4</v>
      </c>
      <c r="H388" s="4">
        <f>IF(E388&lt;alternative_greater!$C$10,NORMDIST(E388,$B$3,SQRT($B$4),0),0)</f>
        <v>0</v>
      </c>
      <c r="I388" s="4">
        <f>IF(E388&gt;=alternative_greater!$C$10,NORMDIST(E388,$B$3,SQRT($B$4),0),0)</f>
        <v>0.10147551361201498</v>
      </c>
      <c r="J388" s="4">
        <f>IF(AND(ABS(E388-alternative_greater!C$10)&lt;computations!B$7,J387=0),computations!M$6,0)</f>
        <v>0</v>
      </c>
      <c r="K388" s="4">
        <f>IF(AND(ABS(E388-B$2)&lt;computations!B$7,K387=0),computations!M$6,0)</f>
        <v>0</v>
      </c>
      <c r="L388" s="4">
        <f>IF(AND(ABS(E388-B$3)&lt;computations!B$7,L387=0),computations!M$6,0)</f>
        <v>0</v>
      </c>
      <c r="O388" s="1">
        <f t="shared" si="11"/>
        <v>49.55999999999932</v>
      </c>
      <c r="P388" s="1">
        <f>IF(O388&gt;alternative_less!C$10,NORMDIST(O388,$C$2,SQRT($C$4),0),0)</f>
        <v>0.10147551361201498</v>
      </c>
      <c r="Q388" s="1">
        <f>IF(O388&lt;=alternative_less!C$10,NORMDIST(O388,$C$2,SQRT($C$4),0),0)</f>
        <v>0</v>
      </c>
      <c r="R388" s="4">
        <f>IF(O388&gt;alternative_less!C$10,NORMDIST(O388,$C$3,SQRT($C$4),0),0)</f>
        <v>2.1779904008359895E-4</v>
      </c>
      <c r="S388" s="4">
        <f>IF(O388&lt;=alternative_less!C$10,NORMDIST(O388,$C$3,SQRT($C$4),0),0)</f>
        <v>0</v>
      </c>
      <c r="T388" s="4">
        <f>IF(AND(ABS(O388-alternative_less!C$10)&lt;computations!C$7,T387=0),computations!W$6,0)</f>
        <v>0</v>
      </c>
      <c r="U388" s="4">
        <f>IF(AND(ABS(O388-C$2)&lt;computations!C$7,U387=0),computations!W$6,0)</f>
        <v>0</v>
      </c>
      <c r="V388" s="4">
        <f>IF(AND(ABS(O388-C$3)&lt;computations!C$7,V387=0),computations!W$6,0)</f>
        <v>0</v>
      </c>
    </row>
    <row r="389" spans="5:22" x14ac:dyDescent="0.2">
      <c r="E389" s="1">
        <f t="shared" si="12"/>
        <v>49.575999999999318</v>
      </c>
      <c r="F389" s="1">
        <f>IF(E389&lt;alternative_greater!$C$10,NORMDIST(E389,$B$2,SQRT($B$4),0),0)</f>
        <v>0</v>
      </c>
      <c r="G389" s="1">
        <f>IF(E389&gt;=alternative_greater!$C$10,NORMDIST(E389,$B$2,SQRT($B$4),0),0)</f>
        <v>2.0337818032589526E-4</v>
      </c>
      <c r="H389" s="4">
        <f>IF(E389&lt;alternative_greater!$C$10,NORMDIST(E389,$B$3,SQRT($B$4),0),0)</f>
        <v>0</v>
      </c>
      <c r="I389" s="4">
        <f>IF(E389&gt;=alternative_greater!$C$10,NORMDIST(E389,$B$3,SQRT($B$4),0),0)</f>
        <v>9.846606038431123E-2</v>
      </c>
      <c r="J389" s="4">
        <f>IF(AND(ABS(E389-alternative_greater!C$10)&lt;computations!B$7,J388=0),computations!M$6,0)</f>
        <v>0</v>
      </c>
      <c r="K389" s="4">
        <f>IF(AND(ABS(E389-B$2)&lt;computations!B$7,K388=0),computations!M$6,0)</f>
        <v>0</v>
      </c>
      <c r="L389" s="4">
        <f>IF(AND(ABS(E389-B$3)&lt;computations!B$7,L388=0),computations!M$6,0)</f>
        <v>0</v>
      </c>
      <c r="O389" s="1">
        <f t="shared" ref="O389:O452" si="13">O388+$C$7</f>
        <v>49.575999999999318</v>
      </c>
      <c r="P389" s="1">
        <f>IF(O389&gt;alternative_less!C$10,NORMDIST(O389,$C$2,SQRT($C$4),0),0)</f>
        <v>9.846606038431123E-2</v>
      </c>
      <c r="Q389" s="1">
        <f>IF(O389&lt;=alternative_less!C$10,NORMDIST(O389,$C$2,SQRT($C$4),0),0)</f>
        <v>0</v>
      </c>
      <c r="R389" s="4">
        <f>IF(O389&gt;alternative_less!C$10,NORMDIST(O389,$C$3,SQRT($C$4),0),0)</f>
        <v>2.0337818032589526E-4</v>
      </c>
      <c r="S389" s="4">
        <f>IF(O389&lt;=alternative_less!C$10,NORMDIST(O389,$C$3,SQRT($C$4),0),0)</f>
        <v>0</v>
      </c>
      <c r="T389" s="4">
        <f>IF(AND(ABS(O389-alternative_less!C$10)&lt;computations!C$7,T388=0),computations!W$6,0)</f>
        <v>0</v>
      </c>
      <c r="U389" s="4">
        <f>IF(AND(ABS(O389-C$2)&lt;computations!C$7,U388=0),computations!W$6,0)</f>
        <v>0</v>
      </c>
      <c r="V389" s="4">
        <f>IF(AND(ABS(O389-C$3)&lt;computations!C$7,V388=0),computations!W$6,0)</f>
        <v>0</v>
      </c>
    </row>
    <row r="390" spans="5:22" x14ac:dyDescent="0.2">
      <c r="E390" s="1">
        <f t="shared" si="12"/>
        <v>49.591999999999317</v>
      </c>
      <c r="F390" s="1">
        <f>IF(E390&lt;alternative_greater!$C$10,NORMDIST(E390,$B$2,SQRT($B$4),0),0)</f>
        <v>0</v>
      </c>
      <c r="G390" s="1">
        <f>IF(E390&gt;=alternative_greater!$C$10,NORMDIST(E390,$B$2,SQRT($B$4),0),0)</f>
        <v>1.8985381915246713E-4</v>
      </c>
      <c r="H390" s="4">
        <f>IF(E390&lt;alternative_greater!$C$10,NORMDIST(E390,$B$3,SQRT($B$4),0),0)</f>
        <v>0</v>
      </c>
      <c r="I390" s="4">
        <f>IF(E390&gt;=alternative_greater!$C$10,NORMDIST(E390,$B$3,SQRT($B$4),0),0)</f>
        <v>9.5516511150960923E-2</v>
      </c>
      <c r="J390" s="4">
        <f>IF(AND(ABS(E390-alternative_greater!C$10)&lt;computations!B$7,J389=0),computations!M$6,0)</f>
        <v>0</v>
      </c>
      <c r="K390" s="4">
        <f>IF(AND(ABS(E390-B$2)&lt;computations!B$7,K389=0),computations!M$6,0)</f>
        <v>0</v>
      </c>
      <c r="L390" s="4">
        <f>IF(AND(ABS(E390-B$3)&lt;computations!B$7,L389=0),computations!M$6,0)</f>
        <v>0</v>
      </c>
      <c r="O390" s="1">
        <f t="shared" si="13"/>
        <v>49.591999999999317</v>
      </c>
      <c r="P390" s="1">
        <f>IF(O390&gt;alternative_less!C$10,NORMDIST(O390,$C$2,SQRT($C$4),0),0)</f>
        <v>9.5516511150960923E-2</v>
      </c>
      <c r="Q390" s="1">
        <f>IF(O390&lt;=alternative_less!C$10,NORMDIST(O390,$C$2,SQRT($C$4),0),0)</f>
        <v>0</v>
      </c>
      <c r="R390" s="4">
        <f>IF(O390&gt;alternative_less!C$10,NORMDIST(O390,$C$3,SQRT($C$4),0),0)</f>
        <v>1.8985381915246713E-4</v>
      </c>
      <c r="S390" s="4">
        <f>IF(O390&lt;=alternative_less!C$10,NORMDIST(O390,$C$3,SQRT($C$4),0),0)</f>
        <v>0</v>
      </c>
      <c r="T390" s="4">
        <f>IF(AND(ABS(O390-alternative_less!C$10)&lt;computations!C$7,T389=0),computations!W$6,0)</f>
        <v>0</v>
      </c>
      <c r="U390" s="4">
        <f>IF(AND(ABS(O390-C$2)&lt;computations!C$7,U389=0),computations!W$6,0)</f>
        <v>0</v>
      </c>
      <c r="V390" s="4">
        <f>IF(AND(ABS(O390-C$3)&lt;computations!C$7,V389=0),computations!W$6,0)</f>
        <v>0</v>
      </c>
    </row>
    <row r="391" spans="5:22" x14ac:dyDescent="0.2">
      <c r="E391" s="1">
        <f t="shared" si="12"/>
        <v>49.607999999999315</v>
      </c>
      <c r="F391" s="1">
        <f>IF(E391&lt;alternative_greater!$C$10,NORMDIST(E391,$B$2,SQRT($B$4),0),0)</f>
        <v>0</v>
      </c>
      <c r="G391" s="1">
        <f>IF(E391&gt;=alternative_greater!$C$10,NORMDIST(E391,$B$2,SQRT($B$4),0),0)</f>
        <v>1.7717437252933325E-4</v>
      </c>
      <c r="H391" s="4">
        <f>IF(E391&lt;alternative_greater!$C$10,NORMDIST(E391,$B$3,SQRT($B$4),0),0)</f>
        <v>0</v>
      </c>
      <c r="I391" s="4">
        <f>IF(E391&gt;=alternative_greater!$C$10,NORMDIST(E391,$B$3,SQRT($B$4),0),0)</f>
        <v>9.2626856275425218E-2</v>
      </c>
      <c r="J391" s="4">
        <f>IF(AND(ABS(E391-alternative_greater!C$10)&lt;computations!B$7,J390=0),computations!M$6,0)</f>
        <v>0</v>
      </c>
      <c r="K391" s="4">
        <f>IF(AND(ABS(E391-B$2)&lt;computations!B$7,K390=0),computations!M$6,0)</f>
        <v>0</v>
      </c>
      <c r="L391" s="4">
        <f>IF(AND(ABS(E391-B$3)&lt;computations!B$7,L390=0),computations!M$6,0)</f>
        <v>0</v>
      </c>
      <c r="O391" s="1">
        <f t="shared" si="13"/>
        <v>49.607999999999315</v>
      </c>
      <c r="P391" s="1">
        <f>IF(O391&gt;alternative_less!C$10,NORMDIST(O391,$C$2,SQRT($C$4),0),0)</f>
        <v>9.2626856275425218E-2</v>
      </c>
      <c r="Q391" s="1">
        <f>IF(O391&lt;=alternative_less!C$10,NORMDIST(O391,$C$2,SQRT($C$4),0),0)</f>
        <v>0</v>
      </c>
      <c r="R391" s="4">
        <f>IF(O391&gt;alternative_less!C$10,NORMDIST(O391,$C$3,SQRT($C$4),0),0)</f>
        <v>1.7717437252933325E-4</v>
      </c>
      <c r="S391" s="4">
        <f>IF(O391&lt;=alternative_less!C$10,NORMDIST(O391,$C$3,SQRT($C$4),0),0)</f>
        <v>0</v>
      </c>
      <c r="T391" s="4">
        <f>IF(AND(ABS(O391-alternative_less!C$10)&lt;computations!C$7,T390=0),computations!W$6,0)</f>
        <v>0</v>
      </c>
      <c r="U391" s="4">
        <f>IF(AND(ABS(O391-C$2)&lt;computations!C$7,U390=0),computations!W$6,0)</f>
        <v>0</v>
      </c>
      <c r="V391" s="4">
        <f>IF(AND(ABS(O391-C$3)&lt;computations!C$7,V390=0),computations!W$6,0)</f>
        <v>0</v>
      </c>
    </row>
    <row r="392" spans="5:22" x14ac:dyDescent="0.2">
      <c r="E392" s="1">
        <f t="shared" si="12"/>
        <v>49.623999999999313</v>
      </c>
      <c r="F392" s="1">
        <f>IF(E392&lt;alternative_greater!$C$10,NORMDIST(E392,$B$2,SQRT($B$4),0),0)</f>
        <v>0</v>
      </c>
      <c r="G392" s="1">
        <f>IF(E392&gt;=alternative_greater!$C$10,NORMDIST(E392,$B$2,SQRT($B$4),0),0)</f>
        <v>1.6529094153258853E-4</v>
      </c>
      <c r="H392" s="4">
        <f>IF(E392&lt;alternative_greater!$C$10,NORMDIST(E392,$B$3,SQRT($B$4),0),0)</f>
        <v>0</v>
      </c>
      <c r="I392" s="4">
        <f>IF(E392&gt;=alternative_greater!$C$10,NORMDIST(E392,$B$3,SQRT($B$4),0),0)</f>
        <v>8.9797032057360074E-2</v>
      </c>
      <c r="J392" s="4">
        <f>IF(AND(ABS(E392-alternative_greater!C$10)&lt;computations!B$7,J391=0),computations!M$6,0)</f>
        <v>0</v>
      </c>
      <c r="K392" s="4">
        <f>IF(AND(ABS(E392-B$2)&lt;computations!B$7,K391=0),computations!M$6,0)</f>
        <v>0</v>
      </c>
      <c r="L392" s="4">
        <f>IF(AND(ABS(E392-B$3)&lt;computations!B$7,L391=0),computations!M$6,0)</f>
        <v>0</v>
      </c>
      <c r="O392" s="1">
        <f t="shared" si="13"/>
        <v>49.623999999999313</v>
      </c>
      <c r="P392" s="1">
        <f>IF(O392&gt;alternative_less!C$10,NORMDIST(O392,$C$2,SQRT($C$4),0),0)</f>
        <v>8.9797032057360074E-2</v>
      </c>
      <c r="Q392" s="1">
        <f>IF(O392&lt;=alternative_less!C$10,NORMDIST(O392,$C$2,SQRT($C$4),0),0)</f>
        <v>0</v>
      </c>
      <c r="R392" s="4">
        <f>IF(O392&gt;alternative_less!C$10,NORMDIST(O392,$C$3,SQRT($C$4),0),0)</f>
        <v>1.6529094153258853E-4</v>
      </c>
      <c r="S392" s="4">
        <f>IF(O392&lt;=alternative_less!C$10,NORMDIST(O392,$C$3,SQRT($C$4),0),0)</f>
        <v>0</v>
      </c>
      <c r="T392" s="4">
        <f>IF(AND(ABS(O392-alternative_less!C$10)&lt;computations!C$7,T391=0),computations!W$6,0)</f>
        <v>0</v>
      </c>
      <c r="U392" s="4">
        <f>IF(AND(ABS(O392-C$2)&lt;computations!C$7,U391=0),computations!W$6,0)</f>
        <v>0</v>
      </c>
      <c r="V392" s="4">
        <f>IF(AND(ABS(O392-C$3)&lt;computations!C$7,V391=0),computations!W$6,0)</f>
        <v>0</v>
      </c>
    </row>
    <row r="393" spans="5:22" x14ac:dyDescent="0.2">
      <c r="E393" s="1">
        <f t="shared" si="12"/>
        <v>49.639999999999311</v>
      </c>
      <c r="F393" s="1">
        <f>IF(E393&lt;alternative_greater!$C$10,NORMDIST(E393,$B$2,SQRT($B$4),0),0)</f>
        <v>0</v>
      </c>
      <c r="G393" s="1">
        <f>IF(E393&gt;=alternative_greater!$C$10,NORMDIST(E393,$B$2,SQRT($B$4),0),0)</f>
        <v>1.5415719108447472E-4</v>
      </c>
      <c r="H393" s="4">
        <f>IF(E393&lt;alternative_greater!$C$10,NORMDIST(E393,$B$3,SQRT($B$4),0),0)</f>
        <v>0</v>
      </c>
      <c r="I393" s="4">
        <f>IF(E393&gt;=alternative_greater!$C$10,NORMDIST(E393,$B$3,SQRT($B$4),0),0)</f>
        <v>8.7026922445107374E-2</v>
      </c>
      <c r="J393" s="4">
        <f>IF(AND(ABS(E393-alternative_greater!C$10)&lt;computations!B$7,J392=0),computations!M$6,0)</f>
        <v>0</v>
      </c>
      <c r="K393" s="4">
        <f>IF(AND(ABS(E393-B$2)&lt;computations!B$7,K392=0),computations!M$6,0)</f>
        <v>0</v>
      </c>
      <c r="L393" s="4">
        <f>IF(AND(ABS(E393-B$3)&lt;computations!B$7,L392=0),computations!M$6,0)</f>
        <v>0</v>
      </c>
      <c r="O393" s="1">
        <f t="shared" si="13"/>
        <v>49.639999999999311</v>
      </c>
      <c r="P393" s="1">
        <f>IF(O393&gt;alternative_less!C$10,NORMDIST(O393,$C$2,SQRT($C$4),0),0)</f>
        <v>8.7026922445107374E-2</v>
      </c>
      <c r="Q393" s="1">
        <f>IF(O393&lt;=alternative_less!C$10,NORMDIST(O393,$C$2,SQRT($C$4),0),0)</f>
        <v>0</v>
      </c>
      <c r="R393" s="4">
        <f>IF(O393&gt;alternative_less!C$10,NORMDIST(O393,$C$3,SQRT($C$4),0),0)</f>
        <v>1.5415719108447472E-4</v>
      </c>
      <c r="S393" s="4">
        <f>IF(O393&lt;=alternative_less!C$10,NORMDIST(O393,$C$3,SQRT($C$4),0),0)</f>
        <v>0</v>
      </c>
      <c r="T393" s="4">
        <f>IF(AND(ABS(O393-alternative_less!C$10)&lt;computations!C$7,T392=0),computations!W$6,0)</f>
        <v>0</v>
      </c>
      <c r="U393" s="4">
        <f>IF(AND(ABS(O393-C$2)&lt;computations!C$7,U392=0),computations!W$6,0)</f>
        <v>0</v>
      </c>
      <c r="V393" s="4">
        <f>IF(AND(ABS(O393-C$3)&lt;computations!C$7,V392=0),computations!W$6,0)</f>
        <v>0</v>
      </c>
    </row>
    <row r="394" spans="5:22" x14ac:dyDescent="0.2">
      <c r="E394" s="1">
        <f t="shared" si="12"/>
        <v>49.65599999999931</v>
      </c>
      <c r="F394" s="1">
        <f>IF(E394&lt;alternative_greater!$C$10,NORMDIST(E394,$B$2,SQRT($B$4),0),0)</f>
        <v>0</v>
      </c>
      <c r="G394" s="1">
        <f>IF(E394&gt;=alternative_greater!$C$10,NORMDIST(E394,$B$2,SQRT($B$4),0),0)</f>
        <v>1.4372923300076708E-4</v>
      </c>
      <c r="H394" s="4">
        <f>IF(E394&lt;alternative_greater!$C$10,NORMDIST(E394,$B$3,SQRT($B$4),0),0)</f>
        <v>0</v>
      </c>
      <c r="I394" s="4">
        <f>IF(E394&gt;=alternative_greater!$C$10,NORMDIST(E394,$B$3,SQRT($B$4),0),0)</f>
        <v>8.431636077529063E-2</v>
      </c>
      <c r="J394" s="4">
        <f>IF(AND(ABS(E394-alternative_greater!C$10)&lt;computations!B$7,J393=0),computations!M$6,0)</f>
        <v>0</v>
      </c>
      <c r="K394" s="4">
        <f>IF(AND(ABS(E394-B$2)&lt;computations!B$7,K393=0),computations!M$6,0)</f>
        <v>0</v>
      </c>
      <c r="L394" s="4">
        <f>IF(AND(ABS(E394-B$3)&lt;computations!B$7,L393=0),computations!M$6,0)</f>
        <v>0</v>
      </c>
      <c r="O394" s="1">
        <f t="shared" si="13"/>
        <v>49.65599999999931</v>
      </c>
      <c r="P394" s="1">
        <f>IF(O394&gt;alternative_less!C$10,NORMDIST(O394,$C$2,SQRT($C$4),0),0)</f>
        <v>8.431636077529063E-2</v>
      </c>
      <c r="Q394" s="1">
        <f>IF(O394&lt;=alternative_less!C$10,NORMDIST(O394,$C$2,SQRT($C$4),0),0)</f>
        <v>0</v>
      </c>
      <c r="R394" s="4">
        <f>IF(O394&gt;alternative_less!C$10,NORMDIST(O394,$C$3,SQRT($C$4),0),0)</f>
        <v>1.4372923300076708E-4</v>
      </c>
      <c r="S394" s="4">
        <f>IF(O394&lt;=alternative_less!C$10,NORMDIST(O394,$C$3,SQRT($C$4),0),0)</f>
        <v>0</v>
      </c>
      <c r="T394" s="4">
        <f>IF(AND(ABS(O394-alternative_less!C$10)&lt;computations!C$7,T393=0),computations!W$6,0)</f>
        <v>0</v>
      </c>
      <c r="U394" s="4">
        <f>IF(AND(ABS(O394-C$2)&lt;computations!C$7,U393=0),computations!W$6,0)</f>
        <v>0</v>
      </c>
      <c r="V394" s="4">
        <f>IF(AND(ABS(O394-C$3)&lt;computations!C$7,V393=0),computations!W$6,0)</f>
        <v>0</v>
      </c>
    </row>
    <row r="395" spans="5:22" x14ac:dyDescent="0.2">
      <c r="E395" s="1">
        <f t="shared" si="12"/>
        <v>49.671999999999308</v>
      </c>
      <c r="F395" s="1">
        <f>IF(E395&lt;alternative_greater!$C$10,NORMDIST(E395,$B$2,SQRT($B$4),0),0)</f>
        <v>0</v>
      </c>
      <c r="G395" s="1">
        <f>IF(E395&gt;=alternative_greater!$C$10,NORMDIST(E395,$B$2,SQRT($B$4),0),0)</f>
        <v>1.3396551326854547E-4</v>
      </c>
      <c r="H395" s="4">
        <f>IF(E395&lt;alternative_greater!$C$10,NORMDIST(E395,$B$3,SQRT($B$4),0),0)</f>
        <v>0</v>
      </c>
      <c r="I395" s="4">
        <f>IF(E395&gt;=alternative_greater!$C$10,NORMDIST(E395,$B$3,SQRT($B$4),0),0)</f>
        <v>8.1665131535530913E-2</v>
      </c>
      <c r="J395" s="4">
        <f>IF(AND(ABS(E395-alternative_greater!C$10)&lt;computations!B$7,J394=0),computations!M$6,0)</f>
        <v>0</v>
      </c>
      <c r="K395" s="4">
        <f>IF(AND(ABS(E395-B$2)&lt;computations!B$7,K394=0),computations!M$6,0)</f>
        <v>0</v>
      </c>
      <c r="L395" s="4">
        <f>IF(AND(ABS(E395-B$3)&lt;computations!B$7,L394=0),computations!M$6,0)</f>
        <v>0</v>
      </c>
      <c r="O395" s="1">
        <f t="shared" si="13"/>
        <v>49.671999999999308</v>
      </c>
      <c r="P395" s="1">
        <f>IF(O395&gt;alternative_less!C$10,NORMDIST(O395,$C$2,SQRT($C$4),0),0)</f>
        <v>8.1665131535530913E-2</v>
      </c>
      <c r="Q395" s="1">
        <f>IF(O395&lt;=alternative_less!C$10,NORMDIST(O395,$C$2,SQRT($C$4),0),0)</f>
        <v>0</v>
      </c>
      <c r="R395" s="4">
        <f>IF(O395&gt;alternative_less!C$10,NORMDIST(O395,$C$3,SQRT($C$4),0),0)</f>
        <v>1.3396551326854547E-4</v>
      </c>
      <c r="S395" s="4">
        <f>IF(O395&lt;=alternative_less!C$10,NORMDIST(O395,$C$3,SQRT($C$4),0),0)</f>
        <v>0</v>
      </c>
      <c r="T395" s="4">
        <f>IF(AND(ABS(O395-alternative_less!C$10)&lt;computations!C$7,T394=0),computations!W$6,0)</f>
        <v>0</v>
      </c>
      <c r="U395" s="4">
        <f>IF(AND(ABS(O395-C$2)&lt;computations!C$7,U394=0),computations!W$6,0)</f>
        <v>0</v>
      </c>
      <c r="V395" s="4">
        <f>IF(AND(ABS(O395-C$3)&lt;computations!C$7,V394=0),computations!W$6,0)</f>
        <v>0</v>
      </c>
    </row>
    <row r="396" spans="5:22" x14ac:dyDescent="0.2">
      <c r="E396" s="1">
        <f t="shared" si="12"/>
        <v>49.687999999999306</v>
      </c>
      <c r="F396" s="1">
        <f>IF(E396&lt;alternative_greater!$C$10,NORMDIST(E396,$B$2,SQRT($B$4),0),0)</f>
        <v>0</v>
      </c>
      <c r="G396" s="1">
        <f>IF(E396&gt;=alternative_greater!$C$10,NORMDIST(E396,$B$2,SQRT($B$4),0),0)</f>
        <v>1.2482670347006025E-4</v>
      </c>
      <c r="H396" s="4">
        <f>IF(E396&lt;alternative_greater!$C$10,NORMDIST(E396,$B$3,SQRT($B$4),0),0)</f>
        <v>0</v>
      </c>
      <c r="I396" s="4">
        <f>IF(E396&gt;=alternative_greater!$C$10,NORMDIST(E396,$B$3,SQRT($B$4),0),0)</f>
        <v>7.9072972146372753E-2</v>
      </c>
      <c r="J396" s="4">
        <f>IF(AND(ABS(E396-alternative_greater!C$10)&lt;computations!B$7,J395=0),computations!M$6,0)</f>
        <v>0</v>
      </c>
      <c r="K396" s="4">
        <f>IF(AND(ABS(E396-B$2)&lt;computations!B$7,K395=0),computations!M$6,0)</f>
        <v>0</v>
      </c>
      <c r="L396" s="4">
        <f>IF(AND(ABS(E396-B$3)&lt;computations!B$7,L395=0),computations!M$6,0)</f>
        <v>0</v>
      </c>
      <c r="O396" s="1">
        <f t="shared" si="13"/>
        <v>49.687999999999306</v>
      </c>
      <c r="P396" s="1">
        <f>IF(O396&gt;alternative_less!C$10,NORMDIST(O396,$C$2,SQRT($C$4),0),0)</f>
        <v>7.9072972146372753E-2</v>
      </c>
      <c r="Q396" s="1">
        <f>IF(O396&lt;=alternative_less!C$10,NORMDIST(O396,$C$2,SQRT($C$4),0),0)</f>
        <v>0</v>
      </c>
      <c r="R396" s="4">
        <f>IF(O396&gt;alternative_less!C$10,NORMDIST(O396,$C$3,SQRT($C$4),0),0)</f>
        <v>1.2482670347006025E-4</v>
      </c>
      <c r="S396" s="4">
        <f>IF(O396&lt;=alternative_less!C$10,NORMDIST(O396,$C$3,SQRT($C$4),0),0)</f>
        <v>0</v>
      </c>
      <c r="T396" s="4">
        <f>IF(AND(ABS(O396-alternative_less!C$10)&lt;computations!C$7,T395=0),computations!W$6,0)</f>
        <v>0</v>
      </c>
      <c r="U396" s="4">
        <f>IF(AND(ABS(O396-C$2)&lt;computations!C$7,U395=0),computations!W$6,0)</f>
        <v>0</v>
      </c>
      <c r="V396" s="4">
        <f>IF(AND(ABS(O396-C$3)&lt;computations!C$7,V395=0),computations!W$6,0)</f>
        <v>0</v>
      </c>
    </row>
    <row r="397" spans="5:22" x14ac:dyDescent="0.2">
      <c r="E397" s="1">
        <f t="shared" si="12"/>
        <v>49.703999999999304</v>
      </c>
      <c r="F397" s="1">
        <f>IF(E397&lt;alternative_greater!$C$10,NORMDIST(E397,$B$2,SQRT($B$4),0),0)</f>
        <v>0</v>
      </c>
      <c r="G397" s="1">
        <f>IF(E397&gt;=alternative_greater!$C$10,NORMDIST(E397,$B$2,SQRT($B$4),0),0)</f>
        <v>1.1627559626548591E-4</v>
      </c>
      <c r="H397" s="4">
        <f>IF(E397&lt;alternative_greater!$C$10,NORMDIST(E397,$B$3,SQRT($B$4),0),0)</f>
        <v>0</v>
      </c>
      <c r="I397" s="4">
        <f>IF(E397&gt;=alternative_greater!$C$10,NORMDIST(E397,$B$3,SQRT($B$4),0),0)</f>
        <v>7.6539574758588982E-2</v>
      </c>
      <c r="J397" s="4">
        <f>IF(AND(ABS(E397-alternative_greater!C$10)&lt;computations!B$7,J396=0),computations!M$6,0)</f>
        <v>0</v>
      </c>
      <c r="K397" s="4">
        <f>IF(AND(ABS(E397-B$2)&lt;computations!B$7,K396=0),computations!M$6,0)</f>
        <v>0</v>
      </c>
      <c r="L397" s="4">
        <f>IF(AND(ABS(E397-B$3)&lt;computations!B$7,L396=0),computations!M$6,0)</f>
        <v>0</v>
      </c>
      <c r="O397" s="1">
        <f t="shared" si="13"/>
        <v>49.703999999999304</v>
      </c>
      <c r="P397" s="1">
        <f>IF(O397&gt;alternative_less!C$10,NORMDIST(O397,$C$2,SQRT($C$4),0),0)</f>
        <v>7.6539574758588982E-2</v>
      </c>
      <c r="Q397" s="1">
        <f>IF(O397&lt;=alternative_less!C$10,NORMDIST(O397,$C$2,SQRT($C$4),0),0)</f>
        <v>0</v>
      </c>
      <c r="R397" s="4">
        <f>IF(O397&gt;alternative_less!C$10,NORMDIST(O397,$C$3,SQRT($C$4),0),0)</f>
        <v>1.1627559626548591E-4</v>
      </c>
      <c r="S397" s="4">
        <f>IF(O397&lt;=alternative_less!C$10,NORMDIST(O397,$C$3,SQRT($C$4),0),0)</f>
        <v>0</v>
      </c>
      <c r="T397" s="4">
        <f>IF(AND(ABS(O397-alternative_less!C$10)&lt;computations!C$7,T396=0),computations!W$6,0)</f>
        <v>0</v>
      </c>
      <c r="U397" s="4">
        <f>IF(AND(ABS(O397-C$2)&lt;computations!C$7,U396=0),computations!W$6,0)</f>
        <v>0</v>
      </c>
      <c r="V397" s="4">
        <f>IF(AND(ABS(O397-C$3)&lt;computations!C$7,V396=0),computations!W$6,0)</f>
        <v>0</v>
      </c>
    </row>
    <row r="398" spans="5:22" x14ac:dyDescent="0.2">
      <c r="E398" s="1">
        <f t="shared" si="12"/>
        <v>49.719999999999303</v>
      </c>
      <c r="F398" s="1">
        <f>IF(E398&lt;alternative_greater!$C$10,NORMDIST(E398,$B$2,SQRT($B$4),0),0)</f>
        <v>0</v>
      </c>
      <c r="G398" s="1">
        <f>IF(E398&gt;=alternative_greater!$C$10,NORMDIST(E398,$B$2,SQRT($B$4),0),0)</f>
        <v>1.0827700484484921E-4</v>
      </c>
      <c r="H398" s="4">
        <f>IF(E398&lt;alternative_greater!$C$10,NORMDIST(E398,$B$3,SQRT($B$4),0),0)</f>
        <v>0</v>
      </c>
      <c r="I398" s="4">
        <f>IF(E398&gt;=alternative_greater!$C$10,NORMDIST(E398,$B$3,SQRT($B$4),0),0)</f>
        <v>7.4064588062122877E-2</v>
      </c>
      <c r="J398" s="4">
        <f>IF(AND(ABS(E398-alternative_greater!C$10)&lt;computations!B$7,J397=0),computations!M$6,0)</f>
        <v>0</v>
      </c>
      <c r="K398" s="4">
        <f>IF(AND(ABS(E398-B$2)&lt;computations!B$7,K397=0),computations!M$6,0)</f>
        <v>0</v>
      </c>
      <c r="L398" s="4">
        <f>IF(AND(ABS(E398-B$3)&lt;computations!B$7,L397=0),computations!M$6,0)</f>
        <v>0</v>
      </c>
      <c r="O398" s="1">
        <f t="shared" si="13"/>
        <v>49.719999999999303</v>
      </c>
      <c r="P398" s="1">
        <f>IF(O398&gt;alternative_less!C$10,NORMDIST(O398,$C$2,SQRT($C$4),0),0)</f>
        <v>7.4064588062122877E-2</v>
      </c>
      <c r="Q398" s="1">
        <f>IF(O398&lt;=alternative_less!C$10,NORMDIST(O398,$C$2,SQRT($C$4),0),0)</f>
        <v>0</v>
      </c>
      <c r="R398" s="4">
        <f>IF(O398&gt;alternative_less!C$10,NORMDIST(O398,$C$3,SQRT($C$4),0),0)</f>
        <v>1.0827700484484921E-4</v>
      </c>
      <c r="S398" s="4">
        <f>IF(O398&lt;=alternative_less!C$10,NORMDIST(O398,$C$3,SQRT($C$4),0),0)</f>
        <v>0</v>
      </c>
      <c r="T398" s="4">
        <f>IF(AND(ABS(O398-alternative_less!C$10)&lt;computations!C$7,T397=0),computations!W$6,0)</f>
        <v>0</v>
      </c>
      <c r="U398" s="4">
        <f>IF(AND(ABS(O398-C$2)&lt;computations!C$7,U397=0),computations!W$6,0)</f>
        <v>0</v>
      </c>
      <c r="V398" s="4">
        <f>IF(AND(ABS(O398-C$3)&lt;computations!C$7,V397=0),computations!W$6,0)</f>
        <v>0</v>
      </c>
    </row>
    <row r="399" spans="5:22" x14ac:dyDescent="0.2">
      <c r="E399" s="1">
        <f t="shared" si="12"/>
        <v>49.735999999999301</v>
      </c>
      <c r="F399" s="1">
        <f>IF(E399&lt;alternative_greater!$C$10,NORMDIST(E399,$B$2,SQRT($B$4),0),0)</f>
        <v>0</v>
      </c>
      <c r="G399" s="1">
        <f>IF(E399&gt;=alternative_greater!$C$10,NORMDIST(E399,$B$2,SQRT($B$4),0),0)</f>
        <v>1.0079766625727855E-4</v>
      </c>
      <c r="H399" s="4">
        <f>IF(E399&lt;alternative_greater!$C$10,NORMDIST(E399,$B$3,SQRT($B$4),0),0)</f>
        <v>0</v>
      </c>
      <c r="I399" s="4">
        <f>IF(E399&gt;=alternative_greater!$C$10,NORMDIST(E399,$B$3,SQRT($B$4),0),0)</f>
        <v>7.1647619103016993E-2</v>
      </c>
      <c r="J399" s="4">
        <f>IF(AND(ABS(E399-alternative_greater!C$10)&lt;computations!B$7,J398=0),computations!M$6,0)</f>
        <v>0</v>
      </c>
      <c r="K399" s="4">
        <f>IF(AND(ABS(E399-B$2)&lt;computations!B$7,K398=0),computations!M$6,0)</f>
        <v>0</v>
      </c>
      <c r="L399" s="4">
        <f>IF(AND(ABS(E399-B$3)&lt;computations!B$7,L398=0),computations!M$6,0)</f>
        <v>0</v>
      </c>
      <c r="O399" s="1">
        <f t="shared" si="13"/>
        <v>49.735999999999301</v>
      </c>
      <c r="P399" s="1">
        <f>IF(O399&gt;alternative_less!C$10,NORMDIST(O399,$C$2,SQRT($C$4),0),0)</f>
        <v>7.1647619103016993E-2</v>
      </c>
      <c r="Q399" s="1">
        <f>IF(O399&lt;=alternative_less!C$10,NORMDIST(O399,$C$2,SQRT($C$4),0),0)</f>
        <v>0</v>
      </c>
      <c r="R399" s="4">
        <f>IF(O399&gt;alternative_less!C$10,NORMDIST(O399,$C$3,SQRT($C$4),0),0)</f>
        <v>1.0079766625727855E-4</v>
      </c>
      <c r="S399" s="4">
        <f>IF(O399&lt;=alternative_less!C$10,NORMDIST(O399,$C$3,SQRT($C$4),0),0)</f>
        <v>0</v>
      </c>
      <c r="T399" s="4">
        <f>IF(AND(ABS(O399-alternative_less!C$10)&lt;computations!C$7,T398=0),computations!W$6,0)</f>
        <v>0</v>
      </c>
      <c r="U399" s="4">
        <f>IF(AND(ABS(O399-C$2)&lt;computations!C$7,U398=0),computations!W$6,0)</f>
        <v>0</v>
      </c>
      <c r="V399" s="4">
        <f>IF(AND(ABS(O399-C$3)&lt;computations!C$7,V398=0),computations!W$6,0)</f>
        <v>0</v>
      </c>
    </row>
    <row r="400" spans="5:22" x14ac:dyDescent="0.2">
      <c r="E400" s="1">
        <f t="shared" si="12"/>
        <v>49.751999999999299</v>
      </c>
      <c r="F400" s="1">
        <f>IF(E400&lt;alternative_greater!$C$10,NORMDIST(E400,$B$2,SQRT($B$4),0),0)</f>
        <v>0</v>
      </c>
      <c r="G400" s="1">
        <f>IF(E400&gt;=alternative_greater!$C$10,NORMDIST(E400,$B$2,SQRT($B$4),0),0)</f>
        <v>9.3806148523947674E-5</v>
      </c>
      <c r="H400" s="4">
        <f>IF(E400&lt;alternative_greater!$C$10,NORMDIST(E400,$B$3,SQRT($B$4),0),0)</f>
        <v>0</v>
      </c>
      <c r="I400" s="4">
        <f>IF(E400&gt;=alternative_greater!$C$10,NORMDIST(E400,$B$3,SQRT($B$4),0),0)</f>
        <v>6.9288235104780119E-2</v>
      </c>
      <c r="J400" s="4">
        <f>IF(AND(ABS(E400-alternative_greater!C$10)&lt;computations!B$7,J399=0),computations!M$6,0)</f>
        <v>0</v>
      </c>
      <c r="K400" s="4">
        <f>IF(AND(ABS(E400-B$2)&lt;computations!B$7,K399=0),computations!M$6,0)</f>
        <v>0</v>
      </c>
      <c r="L400" s="4">
        <f>IF(AND(ABS(E400-B$3)&lt;computations!B$7,L399=0),computations!M$6,0)</f>
        <v>0</v>
      </c>
      <c r="O400" s="1">
        <f t="shared" si="13"/>
        <v>49.751999999999299</v>
      </c>
      <c r="P400" s="1">
        <f>IF(O400&gt;alternative_less!C$10,NORMDIST(O400,$C$2,SQRT($C$4),0),0)</f>
        <v>6.9288235104780119E-2</v>
      </c>
      <c r="Q400" s="1">
        <f>IF(O400&lt;=alternative_less!C$10,NORMDIST(O400,$C$2,SQRT($C$4),0),0)</f>
        <v>0</v>
      </c>
      <c r="R400" s="4">
        <f>IF(O400&gt;alternative_less!C$10,NORMDIST(O400,$C$3,SQRT($C$4),0),0)</f>
        <v>9.3806148523947674E-5</v>
      </c>
      <c r="S400" s="4">
        <f>IF(O400&lt;=alternative_less!C$10,NORMDIST(O400,$C$3,SQRT($C$4),0),0)</f>
        <v>0</v>
      </c>
      <c r="T400" s="4">
        <f>IF(AND(ABS(O400-alternative_less!C$10)&lt;computations!C$7,T399=0),computations!W$6,0)</f>
        <v>0</v>
      </c>
      <c r="U400" s="4">
        <f>IF(AND(ABS(O400-C$2)&lt;computations!C$7,U399=0),computations!W$6,0)</f>
        <v>0</v>
      </c>
      <c r="V400" s="4">
        <f>IF(AND(ABS(O400-C$3)&lt;computations!C$7,V399=0),computations!W$6,0)</f>
        <v>0</v>
      </c>
    </row>
    <row r="401" spans="5:22" x14ac:dyDescent="0.2">
      <c r="E401" s="1">
        <f t="shared" si="12"/>
        <v>49.767999999999297</v>
      </c>
      <c r="F401" s="1">
        <f>IF(E401&lt;alternative_greater!$C$10,NORMDIST(E401,$B$2,SQRT($B$4),0),0)</f>
        <v>0</v>
      </c>
      <c r="G401" s="1">
        <f>IF(E401&gt;=alternative_greater!$C$10,NORMDIST(E401,$B$2,SQRT($B$4),0),0)</f>
        <v>8.7272761439679213E-5</v>
      </c>
      <c r="H401" s="4">
        <f>IF(E401&lt;alternative_greater!$C$10,NORMDIST(E401,$B$3,SQRT($B$4),0),0)</f>
        <v>0</v>
      </c>
      <c r="I401" s="4">
        <f>IF(E401&gt;=alternative_greater!$C$10,NORMDIST(E401,$B$3,SQRT($B$4),0),0)</f>
        <v>6.6985965290746324E-2</v>
      </c>
      <c r="J401" s="4">
        <f>IF(AND(ABS(E401-alternative_greater!C$10)&lt;computations!B$7,J400=0),computations!M$6,0)</f>
        <v>0</v>
      </c>
      <c r="K401" s="4">
        <f>IF(AND(ABS(E401-B$2)&lt;computations!B$7,K400=0),computations!M$6,0)</f>
        <v>0</v>
      </c>
      <c r="L401" s="4">
        <f>IF(AND(ABS(E401-B$3)&lt;computations!B$7,L400=0),computations!M$6,0)</f>
        <v>0</v>
      </c>
      <c r="O401" s="1">
        <f t="shared" si="13"/>
        <v>49.767999999999297</v>
      </c>
      <c r="P401" s="1">
        <f>IF(O401&gt;alternative_less!C$10,NORMDIST(O401,$C$2,SQRT($C$4),0),0)</f>
        <v>6.6985965290746324E-2</v>
      </c>
      <c r="Q401" s="1">
        <f>IF(O401&lt;=alternative_less!C$10,NORMDIST(O401,$C$2,SQRT($C$4),0),0)</f>
        <v>0</v>
      </c>
      <c r="R401" s="4">
        <f>IF(O401&gt;alternative_less!C$10,NORMDIST(O401,$C$3,SQRT($C$4),0),0)</f>
        <v>8.7272761439679213E-5</v>
      </c>
      <c r="S401" s="4">
        <f>IF(O401&lt;=alternative_less!C$10,NORMDIST(O401,$C$3,SQRT($C$4),0),0)</f>
        <v>0</v>
      </c>
      <c r="T401" s="4">
        <f>IF(AND(ABS(O401-alternative_less!C$10)&lt;computations!C$7,T400=0),computations!W$6,0)</f>
        <v>0</v>
      </c>
      <c r="U401" s="4">
        <f>IF(AND(ABS(O401-C$2)&lt;computations!C$7,U400=0),computations!W$6,0)</f>
        <v>0</v>
      </c>
      <c r="V401" s="4">
        <f>IF(AND(ABS(O401-C$3)&lt;computations!C$7,V400=0),computations!W$6,0)</f>
        <v>0</v>
      </c>
    </row>
    <row r="402" spans="5:22" x14ac:dyDescent="0.2">
      <c r="E402" s="1">
        <f t="shared" si="12"/>
        <v>49.783999999999295</v>
      </c>
      <c r="F402" s="1">
        <f>IF(E402&lt;alternative_greater!$C$10,NORMDIST(E402,$B$2,SQRT($B$4),0),0)</f>
        <v>0</v>
      </c>
      <c r="G402" s="1">
        <f>IF(E402&gt;=alternative_greater!$C$10,NORMDIST(E402,$B$2,SQRT($B$4),0),0)</f>
        <v>8.1169470967051906E-5</v>
      </c>
      <c r="H402" s="4">
        <f>IF(E402&lt;alternative_greater!$C$10,NORMDIST(E402,$B$3,SQRT($B$4),0),0)</f>
        <v>0</v>
      </c>
      <c r="I402" s="4">
        <f>IF(E402&gt;=alternative_greater!$C$10,NORMDIST(E402,$B$3,SQRT($B$4),0),0)</f>
        <v>6.4740302704091798E-2</v>
      </c>
      <c r="J402" s="4">
        <f>IF(AND(ABS(E402-alternative_greater!C$10)&lt;computations!B$7,J401=0),computations!M$6,0)</f>
        <v>0</v>
      </c>
      <c r="K402" s="4">
        <f>IF(AND(ABS(E402-B$2)&lt;computations!B$7,K401=0),computations!M$6,0)</f>
        <v>0</v>
      </c>
      <c r="L402" s="4">
        <f>IF(AND(ABS(E402-B$3)&lt;computations!B$7,L401=0),computations!M$6,0)</f>
        <v>0</v>
      </c>
      <c r="O402" s="1">
        <f t="shared" si="13"/>
        <v>49.783999999999295</v>
      </c>
      <c r="P402" s="1">
        <f>IF(O402&gt;alternative_less!C$10,NORMDIST(O402,$C$2,SQRT($C$4),0),0)</f>
        <v>6.4740302704091798E-2</v>
      </c>
      <c r="Q402" s="1">
        <f>IF(O402&lt;=alternative_less!C$10,NORMDIST(O402,$C$2,SQRT($C$4),0),0)</f>
        <v>0</v>
      </c>
      <c r="R402" s="4">
        <f>IF(O402&gt;alternative_less!C$10,NORMDIST(O402,$C$3,SQRT($C$4),0),0)</f>
        <v>8.1169470967051906E-5</v>
      </c>
      <c r="S402" s="4">
        <f>IF(O402&lt;=alternative_less!C$10,NORMDIST(O402,$C$3,SQRT($C$4),0),0)</f>
        <v>0</v>
      </c>
      <c r="T402" s="4">
        <f>IF(AND(ABS(O402-alternative_less!C$10)&lt;computations!C$7,T401=0),computations!W$6,0)</f>
        <v>0</v>
      </c>
      <c r="U402" s="4">
        <f>IF(AND(ABS(O402-C$2)&lt;computations!C$7,U401=0),computations!W$6,0)</f>
        <v>0</v>
      </c>
      <c r="V402" s="4">
        <f>IF(AND(ABS(O402-C$3)&lt;computations!C$7,V401=0),computations!W$6,0)</f>
        <v>0</v>
      </c>
    </row>
    <row r="403" spans="5:22" x14ac:dyDescent="0.2">
      <c r="E403" s="1">
        <f t="shared" si="12"/>
        <v>49.799999999999294</v>
      </c>
      <c r="F403" s="1">
        <f>IF(E403&lt;alternative_greater!$C$10,NORMDIST(E403,$B$2,SQRT($B$4),0),0)</f>
        <v>0</v>
      </c>
      <c r="G403" s="1">
        <f>IF(E403&gt;=alternative_greater!$C$10,NORMDIST(E403,$B$2,SQRT($B$4),0),0)</f>
        <v>7.5469817126073868E-5</v>
      </c>
      <c r="H403" s="4">
        <f>IF(E403&lt;alternative_greater!$C$10,NORMDIST(E403,$B$3,SQRT($B$4),0),0)</f>
        <v>0</v>
      </c>
      <c r="I403" s="4">
        <f>IF(E403&gt;=alternative_greater!$C$10,NORMDIST(E403,$B$3,SQRT($B$4),0),0)</f>
        <v>6.2550706022288141E-2</v>
      </c>
      <c r="J403" s="4">
        <f>IF(AND(ABS(E403-alternative_greater!C$10)&lt;computations!B$7,J402=0),computations!M$6,0)</f>
        <v>0</v>
      </c>
      <c r="K403" s="4">
        <f>IF(AND(ABS(E403-B$2)&lt;computations!B$7,K402=0),computations!M$6,0)</f>
        <v>0</v>
      </c>
      <c r="L403" s="4">
        <f>IF(AND(ABS(E403-B$3)&lt;computations!B$7,L402=0),computations!M$6,0)</f>
        <v>0</v>
      </c>
      <c r="O403" s="1">
        <f t="shared" si="13"/>
        <v>49.799999999999294</v>
      </c>
      <c r="P403" s="1">
        <f>IF(O403&gt;alternative_less!C$10,NORMDIST(O403,$C$2,SQRT($C$4),0),0)</f>
        <v>6.2550706022288141E-2</v>
      </c>
      <c r="Q403" s="1">
        <f>IF(O403&lt;=alternative_less!C$10,NORMDIST(O403,$C$2,SQRT($C$4),0),0)</f>
        <v>0</v>
      </c>
      <c r="R403" s="4">
        <f>IF(O403&gt;alternative_less!C$10,NORMDIST(O403,$C$3,SQRT($C$4),0),0)</f>
        <v>7.5469817126073868E-5</v>
      </c>
      <c r="S403" s="4">
        <f>IF(O403&lt;=alternative_less!C$10,NORMDIST(O403,$C$3,SQRT($C$4),0),0)</f>
        <v>0</v>
      </c>
      <c r="T403" s="4">
        <f>IF(AND(ABS(O403-alternative_less!C$10)&lt;computations!C$7,T402=0),computations!W$6,0)</f>
        <v>0</v>
      </c>
      <c r="U403" s="4">
        <f>IF(AND(ABS(O403-C$2)&lt;computations!C$7,U402=0),computations!W$6,0)</f>
        <v>0</v>
      </c>
      <c r="V403" s="4">
        <f>IF(AND(ABS(O403-C$3)&lt;computations!C$7,V402=0),computations!W$6,0)</f>
        <v>0</v>
      </c>
    </row>
    <row r="404" spans="5:22" x14ac:dyDescent="0.2">
      <c r="E404" s="1">
        <f t="shared" si="12"/>
        <v>49.815999999999292</v>
      </c>
      <c r="F404" s="1">
        <f>IF(E404&lt;alternative_greater!$C$10,NORMDIST(E404,$B$2,SQRT($B$4),0),0)</f>
        <v>0</v>
      </c>
      <c r="G404" s="1">
        <f>IF(E404&gt;=alternative_greater!$C$10,NORMDIST(E404,$B$2,SQRT($B$4),0),0)</f>
        <v>7.014883528195548E-5</v>
      </c>
      <c r="H404" s="4">
        <f>IF(E404&lt;alternative_greater!$C$10,NORMDIST(E404,$B$3,SQRT($B$4),0),0)</f>
        <v>0</v>
      </c>
      <c r="I404" s="4">
        <f>IF(E404&gt;=alternative_greater!$C$10,NORMDIST(E404,$B$3,SQRT($B$4),0),0)</f>
        <v>6.0416601362889476E-2</v>
      </c>
      <c r="J404" s="4">
        <f>IF(AND(ABS(E404-alternative_greater!C$10)&lt;computations!B$7,J403=0),computations!M$6,0)</f>
        <v>0</v>
      </c>
      <c r="K404" s="4">
        <f>IF(AND(ABS(E404-B$2)&lt;computations!B$7,K403=0),computations!M$6,0)</f>
        <v>0</v>
      </c>
      <c r="L404" s="4">
        <f>IF(AND(ABS(E404-B$3)&lt;computations!B$7,L403=0),computations!M$6,0)</f>
        <v>0</v>
      </c>
      <c r="O404" s="1">
        <f t="shared" si="13"/>
        <v>49.815999999999292</v>
      </c>
      <c r="P404" s="1">
        <f>IF(O404&gt;alternative_less!C$10,NORMDIST(O404,$C$2,SQRT($C$4),0),0)</f>
        <v>6.0416601362889476E-2</v>
      </c>
      <c r="Q404" s="1">
        <f>IF(O404&lt;=alternative_less!C$10,NORMDIST(O404,$C$2,SQRT($C$4),0),0)</f>
        <v>0</v>
      </c>
      <c r="R404" s="4">
        <f>IF(O404&gt;alternative_less!C$10,NORMDIST(O404,$C$3,SQRT($C$4),0),0)</f>
        <v>7.014883528195548E-5</v>
      </c>
      <c r="S404" s="4">
        <f>IF(O404&lt;=alternative_less!C$10,NORMDIST(O404,$C$3,SQRT($C$4),0),0)</f>
        <v>0</v>
      </c>
      <c r="T404" s="4">
        <f>IF(AND(ABS(O404-alternative_less!C$10)&lt;computations!C$7,T403=0),computations!W$6,0)</f>
        <v>0</v>
      </c>
      <c r="U404" s="4">
        <f>IF(AND(ABS(O404-C$2)&lt;computations!C$7,U403=0),computations!W$6,0)</f>
        <v>0</v>
      </c>
      <c r="V404" s="4">
        <f>IF(AND(ABS(O404-C$3)&lt;computations!C$7,V403=0),computations!W$6,0)</f>
        <v>0</v>
      </c>
    </row>
    <row r="405" spans="5:22" x14ac:dyDescent="0.2">
      <c r="E405" s="1">
        <f t="shared" si="12"/>
        <v>49.83199999999929</v>
      </c>
      <c r="F405" s="1">
        <f>IF(E405&lt;alternative_greater!$C$10,NORMDIST(E405,$B$2,SQRT($B$4),0),0)</f>
        <v>0</v>
      </c>
      <c r="G405" s="1">
        <f>IF(E405&gt;=alternative_greater!$C$10,NORMDIST(E405,$B$2,SQRT($B$4),0),0)</f>
        <v>6.5182980733286602E-5</v>
      </c>
      <c r="H405" s="4">
        <f>IF(E405&lt;alternative_greater!$C$10,NORMDIST(E405,$B$3,SQRT($B$4),0),0)</f>
        <v>0</v>
      </c>
      <c r="I405" s="4">
        <f>IF(E405&gt;=alternative_greater!$C$10,NORMDIST(E405,$B$3,SQRT($B$4),0),0)</f>
        <v>5.8337384077672895E-2</v>
      </c>
      <c r="J405" s="4">
        <f>IF(AND(ABS(E405-alternative_greater!C$10)&lt;computations!B$7,J404=0),computations!M$6,0)</f>
        <v>0</v>
      </c>
      <c r="K405" s="4">
        <f>IF(AND(ABS(E405-B$2)&lt;computations!B$7,K404=0),computations!M$6,0)</f>
        <v>0</v>
      </c>
      <c r="L405" s="4">
        <f>IF(AND(ABS(E405-B$3)&lt;computations!B$7,L404=0),computations!M$6,0)</f>
        <v>0</v>
      </c>
      <c r="O405" s="1">
        <f t="shared" si="13"/>
        <v>49.83199999999929</v>
      </c>
      <c r="P405" s="1">
        <f>IF(O405&gt;alternative_less!C$10,NORMDIST(O405,$C$2,SQRT($C$4),0),0)</f>
        <v>5.8337384077672895E-2</v>
      </c>
      <c r="Q405" s="1">
        <f>IF(O405&lt;=alternative_less!C$10,NORMDIST(O405,$C$2,SQRT($C$4),0),0)</f>
        <v>0</v>
      </c>
      <c r="R405" s="4">
        <f>IF(O405&gt;alternative_less!C$10,NORMDIST(O405,$C$3,SQRT($C$4),0),0)</f>
        <v>6.5182980733286602E-5</v>
      </c>
      <c r="S405" s="4">
        <f>IF(O405&lt;=alternative_less!C$10,NORMDIST(O405,$C$3,SQRT($C$4),0),0)</f>
        <v>0</v>
      </c>
      <c r="T405" s="4">
        <f>IF(AND(ABS(O405-alternative_less!C$10)&lt;computations!C$7,T404=0),computations!W$6,0)</f>
        <v>0</v>
      </c>
      <c r="U405" s="4">
        <f>IF(AND(ABS(O405-C$2)&lt;computations!C$7,U404=0),computations!W$6,0)</f>
        <v>0</v>
      </c>
      <c r="V405" s="4">
        <f>IF(AND(ABS(O405-C$3)&lt;computations!C$7,V404=0),computations!W$6,0)</f>
        <v>0</v>
      </c>
    </row>
    <row r="406" spans="5:22" x14ac:dyDescent="0.2">
      <c r="E406" s="1">
        <f t="shared" si="12"/>
        <v>49.847999999999288</v>
      </c>
      <c r="F406" s="1">
        <f>IF(E406&lt;alternative_greater!$C$10,NORMDIST(E406,$B$2,SQRT($B$4),0),0)</f>
        <v>0</v>
      </c>
      <c r="G406" s="1">
        <f>IF(E406&gt;=alternative_greater!$C$10,NORMDIST(E406,$B$2,SQRT($B$4),0),0)</f>
        <v>6.0550056502910547E-5</v>
      </c>
      <c r="H406" s="4">
        <f>IF(E406&lt;alternative_greater!$C$10,NORMDIST(E406,$B$3,SQRT($B$4),0),0)</f>
        <v>0</v>
      </c>
      <c r="I406" s="4">
        <f>IF(E406&gt;=alternative_greater!$C$10,NORMDIST(E406,$B$3,SQRT($B$4),0),0)</f>
        <v>5.6312420532276343E-2</v>
      </c>
      <c r="J406" s="4">
        <f>IF(AND(ABS(E406-alternative_greater!C$10)&lt;computations!B$7,J405=0),computations!M$6,0)</f>
        <v>0</v>
      </c>
      <c r="K406" s="4">
        <f>IF(AND(ABS(E406-B$2)&lt;computations!B$7,K405=0),computations!M$6,0)</f>
        <v>0</v>
      </c>
      <c r="L406" s="4">
        <f>IF(AND(ABS(E406-B$3)&lt;computations!B$7,L405=0),computations!M$6,0)</f>
        <v>0</v>
      </c>
      <c r="O406" s="1">
        <f t="shared" si="13"/>
        <v>49.847999999999288</v>
      </c>
      <c r="P406" s="1">
        <f>IF(O406&gt;alternative_less!C$10,NORMDIST(O406,$C$2,SQRT($C$4),0),0)</f>
        <v>5.6312420532276343E-2</v>
      </c>
      <c r="Q406" s="1">
        <f>IF(O406&lt;=alternative_less!C$10,NORMDIST(O406,$C$2,SQRT($C$4),0),0)</f>
        <v>0</v>
      </c>
      <c r="R406" s="4">
        <f>IF(O406&gt;alternative_less!C$10,NORMDIST(O406,$C$3,SQRT($C$4),0),0)</f>
        <v>6.0550056502910547E-5</v>
      </c>
      <c r="S406" s="4">
        <f>IF(O406&lt;=alternative_less!C$10,NORMDIST(O406,$C$3,SQRT($C$4),0),0)</f>
        <v>0</v>
      </c>
      <c r="T406" s="4">
        <f>IF(AND(ABS(O406-alternative_less!C$10)&lt;computations!C$7,T405=0),computations!W$6,0)</f>
        <v>0</v>
      </c>
      <c r="U406" s="4">
        <f>IF(AND(ABS(O406-C$2)&lt;computations!C$7,U405=0),computations!W$6,0)</f>
        <v>0</v>
      </c>
      <c r="V406" s="4">
        <f>IF(AND(ABS(O406-C$3)&lt;computations!C$7,V405=0),computations!W$6,0)</f>
        <v>0</v>
      </c>
    </row>
    <row r="407" spans="5:22" x14ac:dyDescent="0.2">
      <c r="E407" s="1">
        <f t="shared" si="12"/>
        <v>49.863999999999287</v>
      </c>
      <c r="F407" s="1">
        <f>IF(E407&lt;alternative_greater!$C$10,NORMDIST(E407,$B$2,SQRT($B$4),0),0)</f>
        <v>0</v>
      </c>
      <c r="G407" s="1">
        <f>IF(E407&gt;=alternative_greater!$C$10,NORMDIST(E407,$B$2,SQRT($B$4),0),0)</f>
        <v>5.6229144234032324E-5</v>
      </c>
      <c r="H407" s="4">
        <f>IF(E407&lt;alternative_greater!$C$10,NORMDIST(E407,$B$3,SQRT($B$4),0),0)</f>
        <v>0</v>
      </c>
      <c r="I407" s="4">
        <f>IF(E407&gt;=alternative_greater!$C$10,NORMDIST(E407,$B$3,SQRT($B$4),0),0)</f>
        <v>5.4341049868605384E-2</v>
      </c>
      <c r="J407" s="4">
        <f>IF(AND(ABS(E407-alternative_greater!C$10)&lt;computations!B$7,J406=0),computations!M$6,0)</f>
        <v>0</v>
      </c>
      <c r="K407" s="4">
        <f>IF(AND(ABS(E407-B$2)&lt;computations!B$7,K406=0),computations!M$6,0)</f>
        <v>0</v>
      </c>
      <c r="L407" s="4">
        <f>IF(AND(ABS(E407-B$3)&lt;computations!B$7,L406=0),computations!M$6,0)</f>
        <v>0</v>
      </c>
      <c r="O407" s="1">
        <f t="shared" si="13"/>
        <v>49.863999999999287</v>
      </c>
      <c r="P407" s="1">
        <f>IF(O407&gt;alternative_less!C$10,NORMDIST(O407,$C$2,SQRT($C$4),0),0)</f>
        <v>5.4341049868605384E-2</v>
      </c>
      <c r="Q407" s="1">
        <f>IF(O407&lt;=alternative_less!C$10,NORMDIST(O407,$C$2,SQRT($C$4),0),0)</f>
        <v>0</v>
      </c>
      <c r="R407" s="4">
        <f>IF(O407&gt;alternative_less!C$10,NORMDIST(O407,$C$3,SQRT($C$4),0),0)</f>
        <v>5.6229144234032324E-5</v>
      </c>
      <c r="S407" s="4">
        <f>IF(O407&lt;=alternative_less!C$10,NORMDIST(O407,$C$3,SQRT($C$4),0),0)</f>
        <v>0</v>
      </c>
      <c r="T407" s="4">
        <f>IF(AND(ABS(O407-alternative_less!C$10)&lt;computations!C$7,T406=0),computations!W$6,0)</f>
        <v>0</v>
      </c>
      <c r="U407" s="4">
        <f>IF(AND(ABS(O407-C$2)&lt;computations!C$7,U406=0),computations!W$6,0)</f>
        <v>0</v>
      </c>
      <c r="V407" s="4">
        <f>IF(AND(ABS(O407-C$3)&lt;computations!C$7,V406=0),computations!W$6,0)</f>
        <v>0</v>
      </c>
    </row>
    <row r="408" spans="5:22" x14ac:dyDescent="0.2">
      <c r="E408" s="1">
        <f t="shared" si="12"/>
        <v>49.879999999999285</v>
      </c>
      <c r="F408" s="1">
        <f>IF(E408&lt;alternative_greater!$C$10,NORMDIST(E408,$B$2,SQRT($B$4),0),0)</f>
        <v>0</v>
      </c>
      <c r="G408" s="1">
        <f>IF(E408&gt;=alternative_greater!$C$10,NORMDIST(E408,$B$2,SQRT($B$4),0),0)</f>
        <v>5.2200538094536182E-5</v>
      </c>
      <c r="H408" s="4">
        <f>IF(E408&lt;alternative_greater!$C$10,NORMDIST(E408,$B$3,SQRT($B$4),0),0)</f>
        <v>0</v>
      </c>
      <c r="I408" s="4">
        <f>IF(E408&gt;=alternative_greater!$C$10,NORMDIST(E408,$B$3,SQRT($B$4),0),0)</f>
        <v>5.2422585747411411E-2</v>
      </c>
      <c r="J408" s="4">
        <f>IF(AND(ABS(E408-alternative_greater!C$10)&lt;computations!B$7,J407=0),computations!M$6,0)</f>
        <v>0</v>
      </c>
      <c r="K408" s="4">
        <f>IF(AND(ABS(E408-B$2)&lt;computations!B$7,K407=0),computations!M$6,0)</f>
        <v>0</v>
      </c>
      <c r="L408" s="4">
        <f>IF(AND(ABS(E408-B$3)&lt;computations!B$7,L407=0),computations!M$6,0)</f>
        <v>0</v>
      </c>
      <c r="O408" s="1">
        <f t="shared" si="13"/>
        <v>49.879999999999285</v>
      </c>
      <c r="P408" s="1">
        <f>IF(O408&gt;alternative_less!C$10,NORMDIST(O408,$C$2,SQRT($C$4),0),0)</f>
        <v>5.2422585747411411E-2</v>
      </c>
      <c r="Q408" s="1">
        <f>IF(O408&lt;=alternative_less!C$10,NORMDIST(O408,$C$2,SQRT($C$4),0),0)</f>
        <v>0</v>
      </c>
      <c r="R408" s="4">
        <f>IF(O408&gt;alternative_less!C$10,NORMDIST(O408,$C$3,SQRT($C$4),0),0)</f>
        <v>5.2200538094536182E-5</v>
      </c>
      <c r="S408" s="4">
        <f>IF(O408&lt;=alternative_less!C$10,NORMDIST(O408,$C$3,SQRT($C$4),0),0)</f>
        <v>0</v>
      </c>
      <c r="T408" s="4">
        <f>IF(AND(ABS(O408-alternative_less!C$10)&lt;computations!C$7,T407=0),computations!W$6,0)</f>
        <v>0</v>
      </c>
      <c r="U408" s="4">
        <f>IF(AND(ABS(O408-C$2)&lt;computations!C$7,U407=0),computations!W$6,0)</f>
        <v>0</v>
      </c>
      <c r="V408" s="4">
        <f>IF(AND(ABS(O408-C$3)&lt;computations!C$7,V407=0),computations!W$6,0)</f>
        <v>0</v>
      </c>
    </row>
    <row r="409" spans="5:22" x14ac:dyDescent="0.2">
      <c r="E409" s="1">
        <f t="shared" si="12"/>
        <v>49.895999999999283</v>
      </c>
      <c r="F409" s="1">
        <f>IF(E409&lt;alternative_greater!$C$10,NORMDIST(E409,$B$2,SQRT($B$4),0),0)</f>
        <v>0</v>
      </c>
      <c r="G409" s="1">
        <f>IF(E409&gt;=alternative_greater!$C$10,NORMDIST(E409,$B$2,SQRT($B$4),0),0)</f>
        <v>4.8445681593145647E-5</v>
      </c>
      <c r="H409" s="4">
        <f>IF(E409&lt;alternative_greater!$C$10,NORMDIST(E409,$B$3,SQRT($B$4),0),0)</f>
        <v>0</v>
      </c>
      <c r="I409" s="4">
        <f>IF(E409&gt;=alternative_greater!$C$10,NORMDIST(E409,$B$3,SQRT($B$4),0),0)</f>
        <v>5.0556318068573698E-2</v>
      </c>
      <c r="J409" s="4">
        <f>IF(AND(ABS(E409-alternative_greater!C$10)&lt;computations!B$7,J408=0),computations!M$6,0)</f>
        <v>0</v>
      </c>
      <c r="K409" s="4">
        <f>IF(AND(ABS(E409-B$2)&lt;computations!B$7,K408=0),computations!M$6,0)</f>
        <v>0</v>
      </c>
      <c r="L409" s="4">
        <f>IF(AND(ABS(E409-B$3)&lt;computations!B$7,L408=0),computations!M$6,0)</f>
        <v>0</v>
      </c>
      <c r="O409" s="1">
        <f t="shared" si="13"/>
        <v>49.895999999999283</v>
      </c>
      <c r="P409" s="1">
        <f>IF(O409&gt;alternative_less!C$10,NORMDIST(O409,$C$2,SQRT($C$4),0),0)</f>
        <v>5.0556318068573698E-2</v>
      </c>
      <c r="Q409" s="1">
        <f>IF(O409&lt;=alternative_less!C$10,NORMDIST(O409,$C$2,SQRT($C$4),0),0)</f>
        <v>0</v>
      </c>
      <c r="R409" s="4">
        <f>IF(O409&gt;alternative_less!C$10,NORMDIST(O409,$C$3,SQRT($C$4),0),0)</f>
        <v>4.8445681593145647E-5</v>
      </c>
      <c r="S409" s="4">
        <f>IF(O409&lt;=alternative_less!C$10,NORMDIST(O409,$C$3,SQRT($C$4),0),0)</f>
        <v>0</v>
      </c>
      <c r="T409" s="4">
        <f>IF(AND(ABS(O409-alternative_less!C$10)&lt;computations!C$7,T408=0),computations!W$6,0)</f>
        <v>0</v>
      </c>
      <c r="U409" s="4">
        <f>IF(AND(ABS(O409-C$2)&lt;computations!C$7,U408=0),computations!W$6,0)</f>
        <v>0</v>
      </c>
      <c r="V409" s="4">
        <f>IF(AND(ABS(O409-C$3)&lt;computations!C$7,V408=0),computations!W$6,0)</f>
        <v>0</v>
      </c>
    </row>
    <row r="410" spans="5:22" x14ac:dyDescent="0.2">
      <c r="E410" s="1">
        <f t="shared" si="12"/>
        <v>49.911999999999281</v>
      </c>
      <c r="F410" s="1">
        <f>IF(E410&lt;alternative_greater!$C$10,NORMDIST(E410,$B$2,SQRT($B$4),0),0)</f>
        <v>0</v>
      </c>
      <c r="G410" s="1">
        <f>IF(E410&gt;=alternative_greater!$C$10,NORMDIST(E410,$B$2,SQRT($B$4),0),0)</f>
        <v>4.4947107211880062E-5</v>
      </c>
      <c r="H410" s="4">
        <f>IF(E410&lt;alternative_greater!$C$10,NORMDIST(E410,$B$3,SQRT($B$4),0),0)</f>
        <v>0</v>
      </c>
      <c r="I410" s="4">
        <f>IF(E410&gt;=alternative_greater!$C$10,NORMDIST(E410,$B$3,SQRT($B$4),0),0)</f>
        <v>4.8741514666752674E-2</v>
      </c>
      <c r="J410" s="4">
        <f>IF(AND(ABS(E410-alternative_greater!C$10)&lt;computations!B$7,J409=0),computations!M$6,0)</f>
        <v>0</v>
      </c>
      <c r="K410" s="4">
        <f>IF(AND(ABS(E410-B$2)&lt;computations!B$7,K409=0),computations!M$6,0)</f>
        <v>0</v>
      </c>
      <c r="L410" s="4">
        <f>IF(AND(ABS(E410-B$3)&lt;computations!B$7,L409=0),computations!M$6,0)</f>
        <v>0</v>
      </c>
      <c r="O410" s="1">
        <f t="shared" si="13"/>
        <v>49.911999999999281</v>
      </c>
      <c r="P410" s="1">
        <f>IF(O410&gt;alternative_less!C$10,NORMDIST(O410,$C$2,SQRT($C$4),0),0)</f>
        <v>4.8741514666752674E-2</v>
      </c>
      <c r="Q410" s="1">
        <f>IF(O410&lt;=alternative_less!C$10,NORMDIST(O410,$C$2,SQRT($C$4),0),0)</f>
        <v>0</v>
      </c>
      <c r="R410" s="4">
        <f>IF(O410&gt;alternative_less!C$10,NORMDIST(O410,$C$3,SQRT($C$4),0),0)</f>
        <v>4.4947107211880062E-5</v>
      </c>
      <c r="S410" s="4">
        <f>IF(O410&lt;=alternative_less!C$10,NORMDIST(O410,$C$3,SQRT($C$4),0),0)</f>
        <v>0</v>
      </c>
      <c r="T410" s="4">
        <f>IF(AND(ABS(O410-alternative_less!C$10)&lt;computations!C$7,T409=0),computations!W$6,0)</f>
        <v>0</v>
      </c>
      <c r="U410" s="4">
        <f>IF(AND(ABS(O410-C$2)&lt;computations!C$7,U409=0),computations!W$6,0)</f>
        <v>0</v>
      </c>
      <c r="V410" s="4">
        <f>IF(AND(ABS(O410-C$3)&lt;computations!C$7,V409=0),computations!W$6,0)</f>
        <v>0</v>
      </c>
    </row>
    <row r="411" spans="5:22" x14ac:dyDescent="0.2">
      <c r="E411" s="1">
        <f t="shared" si="12"/>
        <v>49.92799999999928</v>
      </c>
      <c r="F411" s="1">
        <f>IF(E411&lt;alternative_greater!$C$10,NORMDIST(E411,$B$2,SQRT($B$4),0),0)</f>
        <v>0</v>
      </c>
      <c r="G411" s="1">
        <f>IF(E411&gt;=alternative_greater!$C$10,NORMDIST(E411,$B$2,SQRT($B$4),0),0)</f>
        <v>4.1688378760256684E-5</v>
      </c>
      <c r="H411" s="4">
        <f>IF(E411&lt;alternative_greater!$C$10,NORMDIST(E411,$B$3,SQRT($B$4),0),0)</f>
        <v>0</v>
      </c>
      <c r="I411" s="4">
        <f>IF(E411&gt;=alternative_greater!$C$10,NORMDIST(E411,$B$3,SQRT($B$4),0),0)</f>
        <v>4.6977422980214095E-2</v>
      </c>
      <c r="J411" s="4">
        <f>IF(AND(ABS(E411-alternative_greater!C$10)&lt;computations!B$7,J410=0),computations!M$6,0)</f>
        <v>0</v>
      </c>
      <c r="K411" s="4">
        <f>IF(AND(ABS(E411-B$2)&lt;computations!B$7,K410=0),computations!M$6,0)</f>
        <v>0</v>
      </c>
      <c r="L411" s="4">
        <f>IF(AND(ABS(E411-B$3)&lt;computations!B$7,L410=0),computations!M$6,0)</f>
        <v>0</v>
      </c>
      <c r="O411" s="1">
        <f t="shared" si="13"/>
        <v>49.92799999999928</v>
      </c>
      <c r="P411" s="1">
        <f>IF(O411&gt;alternative_less!C$10,NORMDIST(O411,$C$2,SQRT($C$4),0),0)</f>
        <v>4.6977422980214095E-2</v>
      </c>
      <c r="Q411" s="1">
        <f>IF(O411&lt;=alternative_less!C$10,NORMDIST(O411,$C$2,SQRT($C$4),0),0)</f>
        <v>0</v>
      </c>
      <c r="R411" s="4">
        <f>IF(O411&gt;alternative_less!C$10,NORMDIST(O411,$C$3,SQRT($C$4),0),0)</f>
        <v>4.1688378760256684E-5</v>
      </c>
      <c r="S411" s="4">
        <f>IF(O411&lt;=alternative_less!C$10,NORMDIST(O411,$C$3,SQRT($C$4),0),0)</f>
        <v>0</v>
      </c>
      <c r="T411" s="4">
        <f>IF(AND(ABS(O411-alternative_less!C$10)&lt;computations!C$7,T410=0),computations!W$6,0)</f>
        <v>0</v>
      </c>
      <c r="U411" s="4">
        <f>IF(AND(ABS(O411-C$2)&lt;computations!C$7,U410=0),computations!W$6,0)</f>
        <v>0</v>
      </c>
      <c r="V411" s="4">
        <f>IF(AND(ABS(O411-C$3)&lt;computations!C$7,V410=0),computations!W$6,0)</f>
        <v>0</v>
      </c>
    </row>
    <row r="412" spans="5:22" x14ac:dyDescent="0.2">
      <c r="E412" s="1">
        <f t="shared" si="12"/>
        <v>49.943999999999278</v>
      </c>
      <c r="F412" s="1">
        <f>IF(E412&lt;alternative_greater!$C$10,NORMDIST(E412,$B$2,SQRT($B$4),0),0)</f>
        <v>0</v>
      </c>
      <c r="G412" s="1">
        <f>IF(E412&gt;=alternative_greater!$C$10,NORMDIST(E412,$B$2,SQRT($B$4),0),0)</f>
        <v>3.8654036357842809E-5</v>
      </c>
      <c r="H412" s="4">
        <f>IF(E412&lt;alternative_greater!$C$10,NORMDIST(E412,$B$3,SQRT($B$4),0),0)</f>
        <v>0</v>
      </c>
      <c r="I412" s="4">
        <f>IF(E412&gt;=alternative_greater!$C$10,NORMDIST(E412,$B$3,SQRT($B$4),0),0)</f>
        <v>4.5263271690759437E-2</v>
      </c>
      <c r="J412" s="4">
        <f>IF(AND(ABS(E412-alternative_greater!C$10)&lt;computations!B$7,J411=0),computations!M$6,0)</f>
        <v>0</v>
      </c>
      <c r="K412" s="4">
        <f>IF(AND(ABS(E412-B$2)&lt;computations!B$7,K411=0),computations!M$6,0)</f>
        <v>0</v>
      </c>
      <c r="L412" s="4">
        <f>IF(AND(ABS(E412-B$3)&lt;computations!B$7,L411=0),computations!M$6,0)</f>
        <v>0</v>
      </c>
      <c r="O412" s="1">
        <f t="shared" si="13"/>
        <v>49.943999999999278</v>
      </c>
      <c r="P412" s="1">
        <f>IF(O412&gt;alternative_less!C$10,NORMDIST(O412,$C$2,SQRT($C$4),0),0)</f>
        <v>4.5263271690759437E-2</v>
      </c>
      <c r="Q412" s="1">
        <f>IF(O412&lt;=alternative_less!C$10,NORMDIST(O412,$C$2,SQRT($C$4),0),0)</f>
        <v>0</v>
      </c>
      <c r="R412" s="4">
        <f>IF(O412&gt;alternative_less!C$10,NORMDIST(O412,$C$3,SQRT($C$4),0),0)</f>
        <v>3.8654036357842809E-5</v>
      </c>
      <c r="S412" s="4">
        <f>IF(O412&lt;=alternative_less!C$10,NORMDIST(O412,$C$3,SQRT($C$4),0),0)</f>
        <v>0</v>
      </c>
      <c r="T412" s="4">
        <f>IF(AND(ABS(O412-alternative_less!C$10)&lt;computations!C$7,T411=0),computations!W$6,0)</f>
        <v>0</v>
      </c>
      <c r="U412" s="4">
        <f>IF(AND(ABS(O412-C$2)&lt;computations!C$7,U411=0),computations!W$6,0)</f>
        <v>0</v>
      </c>
      <c r="V412" s="4">
        <f>IF(AND(ABS(O412-C$3)&lt;computations!C$7,V411=0),computations!W$6,0)</f>
        <v>0</v>
      </c>
    </row>
    <row r="413" spans="5:22" x14ac:dyDescent="0.2">
      <c r="E413" s="1">
        <f t="shared" si="12"/>
        <v>49.959999999999276</v>
      </c>
      <c r="F413" s="1">
        <f>IF(E413&lt;alternative_greater!$C$10,NORMDIST(E413,$B$2,SQRT($B$4),0),0)</f>
        <v>0</v>
      </c>
      <c r="G413" s="1">
        <f>IF(E413&gt;=alternative_greater!$C$10,NORMDIST(E413,$B$2,SQRT($B$4),0),0)</f>
        <v>3.5829543953042628E-5</v>
      </c>
      <c r="H413" s="4">
        <f>IF(E413&lt;alternative_greater!$C$10,NORMDIST(E413,$B$3,SQRT($B$4),0),0)</f>
        <v>0</v>
      </c>
      <c r="I413" s="4">
        <f>IF(E413&gt;=alternative_greater!$C$10,NORMDIST(E413,$B$3,SQRT($B$4),0),0)</f>
        <v>4.359827233283306E-2</v>
      </c>
      <c r="J413" s="4">
        <f>IF(AND(ABS(E413-alternative_greater!C$10)&lt;computations!B$7,J412=0),computations!M$6,0)</f>
        <v>0</v>
      </c>
      <c r="K413" s="4">
        <f>IF(AND(ABS(E413-B$2)&lt;computations!B$7,K412=0),computations!M$6,0)</f>
        <v>0</v>
      </c>
      <c r="L413" s="4">
        <f>IF(AND(ABS(E413-B$3)&lt;computations!B$7,L412=0),computations!M$6,0)</f>
        <v>0</v>
      </c>
      <c r="O413" s="1">
        <f t="shared" si="13"/>
        <v>49.959999999999276</v>
      </c>
      <c r="P413" s="1">
        <f>IF(O413&gt;alternative_less!C$10,NORMDIST(O413,$C$2,SQRT($C$4),0),0)</f>
        <v>4.359827233283306E-2</v>
      </c>
      <c r="Q413" s="1">
        <f>IF(O413&lt;=alternative_less!C$10,NORMDIST(O413,$C$2,SQRT($C$4),0),0)</f>
        <v>0</v>
      </c>
      <c r="R413" s="4">
        <f>IF(O413&gt;alternative_less!C$10,NORMDIST(O413,$C$3,SQRT($C$4),0),0)</f>
        <v>3.5829543953042628E-5</v>
      </c>
      <c r="S413" s="4">
        <f>IF(O413&lt;=alternative_less!C$10,NORMDIST(O413,$C$3,SQRT($C$4),0),0)</f>
        <v>0</v>
      </c>
      <c r="T413" s="4">
        <f>IF(AND(ABS(O413-alternative_less!C$10)&lt;computations!C$7,T412=0),computations!W$6,0)</f>
        <v>0</v>
      </c>
      <c r="U413" s="4">
        <f>IF(AND(ABS(O413-C$2)&lt;computations!C$7,U412=0),computations!W$6,0)</f>
        <v>0</v>
      </c>
      <c r="V413" s="4">
        <f>IF(AND(ABS(O413-C$3)&lt;computations!C$7,V412=0),computations!W$6,0)</f>
        <v>0</v>
      </c>
    </row>
    <row r="414" spans="5:22" x14ac:dyDescent="0.2">
      <c r="E414" s="1">
        <f t="shared" si="12"/>
        <v>49.975999999999274</v>
      </c>
      <c r="F414" s="1">
        <f>IF(E414&lt;alternative_greater!$C$10,NORMDIST(E414,$B$2,SQRT($B$4),0),0)</f>
        <v>0</v>
      </c>
      <c r="G414" s="1">
        <f>IF(E414&gt;=alternative_greater!$C$10,NORMDIST(E414,$B$2,SQRT($B$4),0),0)</f>
        <v>3.3201239287417723E-5</v>
      </c>
      <c r="H414" s="4">
        <f>IF(E414&lt;alternative_greater!$C$10,NORMDIST(E414,$B$3,SQRT($B$4),0),0)</f>
        <v>0</v>
      </c>
      <c r="I414" s="4">
        <f>IF(E414&gt;=alternative_greater!$C$10,NORMDIST(E414,$B$3,SQRT($B$4),0),0)</f>
        <v>4.1981620870009208E-2</v>
      </c>
      <c r="J414" s="4">
        <f>IF(AND(ABS(E414-alternative_greater!C$10)&lt;computations!B$7,J413=0),computations!M$6,0)</f>
        <v>0</v>
      </c>
      <c r="K414" s="4">
        <f>IF(AND(ABS(E414-B$2)&lt;computations!B$7,K413=0),computations!M$6,0)</f>
        <v>0</v>
      </c>
      <c r="L414" s="4">
        <f>IF(AND(ABS(E414-B$3)&lt;computations!B$7,L413=0),computations!M$6,0)</f>
        <v>0</v>
      </c>
      <c r="O414" s="1">
        <f t="shared" si="13"/>
        <v>49.975999999999274</v>
      </c>
      <c r="P414" s="1">
        <f>IF(O414&gt;alternative_less!C$10,NORMDIST(O414,$C$2,SQRT($C$4),0),0)</f>
        <v>4.1981620870009208E-2</v>
      </c>
      <c r="Q414" s="1">
        <f>IF(O414&lt;=alternative_less!C$10,NORMDIST(O414,$C$2,SQRT($C$4),0),0)</f>
        <v>0</v>
      </c>
      <c r="R414" s="4">
        <f>IF(O414&gt;alternative_less!C$10,NORMDIST(O414,$C$3,SQRT($C$4),0),0)</f>
        <v>3.3201239287417723E-5</v>
      </c>
      <c r="S414" s="4">
        <f>IF(O414&lt;=alternative_less!C$10,NORMDIST(O414,$C$3,SQRT($C$4),0),0)</f>
        <v>0</v>
      </c>
      <c r="T414" s="4">
        <f>IF(AND(ABS(O414-alternative_less!C$10)&lt;computations!C$7,T413=0),computations!W$6,0)</f>
        <v>0</v>
      </c>
      <c r="U414" s="4">
        <f>IF(AND(ABS(O414-C$2)&lt;computations!C$7,U413=0),computations!W$6,0)</f>
        <v>0</v>
      </c>
      <c r="V414" s="4">
        <f>IF(AND(ABS(O414-C$3)&lt;computations!C$7,V413=0),computations!W$6,0)</f>
        <v>0</v>
      </c>
    </row>
    <row r="415" spans="5:22" x14ac:dyDescent="0.2">
      <c r="E415" s="1">
        <f t="shared" si="12"/>
        <v>49.991999999999273</v>
      </c>
      <c r="F415" s="1">
        <f>IF(E415&lt;alternative_greater!$C$10,NORMDIST(E415,$B$2,SQRT($B$4),0),0)</f>
        <v>0</v>
      </c>
      <c r="G415" s="1">
        <f>IF(E415&gt;=alternative_greater!$C$10,NORMDIST(E415,$B$2,SQRT($B$4),0),0)</f>
        <v>3.0756286216364196E-5</v>
      </c>
      <c r="H415" s="4">
        <f>IF(E415&lt;alternative_greater!$C$10,NORMDIST(E415,$B$3,SQRT($B$4),0),0)</f>
        <v>0</v>
      </c>
      <c r="I415" s="4">
        <f>IF(E415&gt;=alternative_greater!$C$10,NORMDIST(E415,$B$3,SQRT($B$4),0),0)</f>
        <v>4.0412499237199105E-2</v>
      </c>
      <c r="J415" s="4">
        <f>IF(AND(ABS(E415-alternative_greater!C$10)&lt;computations!B$7,J414=0),computations!M$6,0)</f>
        <v>0</v>
      </c>
      <c r="K415" s="4">
        <f>IF(AND(ABS(E415-B$2)&lt;computations!B$7,K414=0),computations!M$6,0)</f>
        <v>0</v>
      </c>
      <c r="L415" s="4">
        <f>IF(AND(ABS(E415-B$3)&lt;computations!B$7,L414=0),computations!M$6,0)</f>
        <v>0</v>
      </c>
      <c r="O415" s="1">
        <f t="shared" si="13"/>
        <v>49.991999999999273</v>
      </c>
      <c r="P415" s="1">
        <f>IF(O415&gt;alternative_less!C$10,NORMDIST(O415,$C$2,SQRT($C$4),0),0)</f>
        <v>4.0412499237199105E-2</v>
      </c>
      <c r="Q415" s="1">
        <f>IF(O415&lt;=alternative_less!C$10,NORMDIST(O415,$C$2,SQRT($C$4),0),0)</f>
        <v>0</v>
      </c>
      <c r="R415" s="4">
        <f>IF(O415&gt;alternative_less!C$10,NORMDIST(O415,$C$3,SQRT($C$4),0),0)</f>
        <v>3.0756286216364196E-5</v>
      </c>
      <c r="S415" s="4">
        <f>IF(O415&lt;=alternative_less!C$10,NORMDIST(O415,$C$3,SQRT($C$4),0),0)</f>
        <v>0</v>
      </c>
      <c r="T415" s="4">
        <f>IF(AND(ABS(O415-alternative_less!C$10)&lt;computations!C$7,T414=0),computations!W$6,0)</f>
        <v>0</v>
      </c>
      <c r="U415" s="4">
        <f>IF(AND(ABS(O415-C$2)&lt;computations!C$7,U414=0),computations!W$6,0)</f>
        <v>0</v>
      </c>
      <c r="V415" s="4">
        <f>IF(AND(ABS(O415-C$3)&lt;computations!C$7,V414=0),computations!W$6,0)</f>
        <v>0</v>
      </c>
    </row>
    <row r="416" spans="5:22" x14ac:dyDescent="0.2">
      <c r="E416" s="1">
        <f t="shared" si="12"/>
        <v>50.007999999999271</v>
      </c>
      <c r="F416" s="1">
        <f>IF(E416&lt;alternative_greater!$C$10,NORMDIST(E416,$B$2,SQRT($B$4),0),0)</f>
        <v>0</v>
      </c>
      <c r="G416" s="1">
        <f>IF(E416&gt;=alternative_greater!$C$10,NORMDIST(E416,$B$2,SQRT($B$4),0),0)</f>
        <v>2.848262929859472E-5</v>
      </c>
      <c r="H416" s="4">
        <f>IF(E416&lt;alternative_greater!$C$10,NORMDIST(E416,$B$3,SQRT($B$4),0),0)</f>
        <v>0</v>
      </c>
      <c r="I416" s="4">
        <f>IF(E416&gt;=alternative_greater!$C$10,NORMDIST(E416,$B$3,SQRT($B$4),0),0)</f>
        <v>3.8890076847048149E-2</v>
      </c>
      <c r="J416" s="4">
        <f>IF(AND(ABS(E416-alternative_greater!C$10)&lt;computations!B$7,J415=0),computations!M$6,0)</f>
        <v>0</v>
      </c>
      <c r="K416" s="4">
        <f>IF(AND(ABS(E416-B$2)&lt;computations!B$7,K415=0),computations!M$6,0)</f>
        <v>0</v>
      </c>
      <c r="L416" s="4">
        <f>IF(AND(ABS(E416-B$3)&lt;computations!B$7,L415=0),computations!M$6,0)</f>
        <v>0</v>
      </c>
      <c r="O416" s="1">
        <f t="shared" si="13"/>
        <v>50.007999999999271</v>
      </c>
      <c r="P416" s="1">
        <f>IF(O416&gt;alternative_less!C$10,NORMDIST(O416,$C$2,SQRT($C$4),0),0)</f>
        <v>3.8890076847048149E-2</v>
      </c>
      <c r="Q416" s="1">
        <f>IF(O416&lt;=alternative_less!C$10,NORMDIST(O416,$C$2,SQRT($C$4),0),0)</f>
        <v>0</v>
      </c>
      <c r="R416" s="4">
        <f>IF(O416&gt;alternative_less!C$10,NORMDIST(O416,$C$3,SQRT($C$4),0),0)</f>
        <v>2.848262929859472E-5</v>
      </c>
      <c r="S416" s="4">
        <f>IF(O416&lt;=alternative_less!C$10,NORMDIST(O416,$C$3,SQRT($C$4),0),0)</f>
        <v>0</v>
      </c>
      <c r="T416" s="4">
        <f>IF(AND(ABS(O416-alternative_less!C$10)&lt;computations!C$7,T415=0),computations!W$6,0)</f>
        <v>0</v>
      </c>
      <c r="U416" s="4">
        <f>IF(AND(ABS(O416-C$2)&lt;computations!C$7,U415=0),computations!W$6,0)</f>
        <v>0</v>
      </c>
      <c r="V416" s="4">
        <f>IF(AND(ABS(O416-C$3)&lt;computations!C$7,V415=0),computations!W$6,0)</f>
        <v>0</v>
      </c>
    </row>
    <row r="417" spans="5:22" x14ac:dyDescent="0.2">
      <c r="E417" s="1">
        <f t="shared" si="12"/>
        <v>50.023999999999269</v>
      </c>
      <c r="F417" s="1">
        <f>IF(E417&lt;alternative_greater!$C$10,NORMDIST(E417,$B$2,SQRT($B$4),0),0)</f>
        <v>0</v>
      </c>
      <c r="G417" s="1">
        <f>IF(E417&gt;=alternative_greater!$C$10,NORMDIST(E417,$B$2,SQRT($B$4),0),0)</f>
        <v>2.6368950568584199E-5</v>
      </c>
      <c r="H417" s="4">
        <f>IF(E417&lt;alternative_greater!$C$10,NORMDIST(E417,$B$3,SQRT($B$4),0),0)</f>
        <v>0</v>
      </c>
      <c r="I417" s="4">
        <f>IF(E417&gt;=alternative_greater!$C$10,NORMDIST(E417,$B$3,SQRT($B$4),0),0)</f>
        <v>3.7413512059128781E-2</v>
      </c>
      <c r="J417" s="4">
        <f>IF(AND(ABS(E417-alternative_greater!C$10)&lt;computations!B$7,J416=0),computations!M$6,0)</f>
        <v>0</v>
      </c>
      <c r="K417" s="4">
        <f>IF(AND(ABS(E417-B$2)&lt;computations!B$7,K416=0),computations!M$6,0)</f>
        <v>0</v>
      </c>
      <c r="L417" s="4">
        <f>IF(AND(ABS(E417-B$3)&lt;computations!B$7,L416=0),computations!M$6,0)</f>
        <v>0</v>
      </c>
      <c r="O417" s="1">
        <f t="shared" si="13"/>
        <v>50.023999999999269</v>
      </c>
      <c r="P417" s="1">
        <f>IF(O417&gt;alternative_less!C$10,NORMDIST(O417,$C$2,SQRT($C$4),0),0)</f>
        <v>3.7413512059128781E-2</v>
      </c>
      <c r="Q417" s="1">
        <f>IF(O417&lt;=alternative_less!C$10,NORMDIST(O417,$C$2,SQRT($C$4),0),0)</f>
        <v>0</v>
      </c>
      <c r="R417" s="4">
        <f>IF(O417&gt;alternative_less!C$10,NORMDIST(O417,$C$3,SQRT($C$4),0),0)</f>
        <v>2.6368950568584199E-5</v>
      </c>
      <c r="S417" s="4">
        <f>IF(O417&lt;=alternative_less!C$10,NORMDIST(O417,$C$3,SQRT($C$4),0),0)</f>
        <v>0</v>
      </c>
      <c r="T417" s="4">
        <f>IF(AND(ABS(O417-alternative_less!C$10)&lt;computations!C$7,T416=0),computations!W$6,0)</f>
        <v>0</v>
      </c>
      <c r="U417" s="4">
        <f>IF(AND(ABS(O417-C$2)&lt;computations!C$7,U416=0),computations!W$6,0)</f>
        <v>0</v>
      </c>
      <c r="V417" s="4">
        <f>IF(AND(ABS(O417-C$3)&lt;computations!C$7,V416=0),computations!W$6,0)</f>
        <v>0</v>
      </c>
    </row>
    <row r="418" spans="5:22" x14ac:dyDescent="0.2">
      <c r="E418" s="1">
        <f t="shared" si="12"/>
        <v>50.039999999999267</v>
      </c>
      <c r="F418" s="1">
        <f>IF(E418&lt;alternative_greater!$C$10,NORMDIST(E418,$B$2,SQRT($B$4),0),0)</f>
        <v>0</v>
      </c>
      <c r="G418" s="1">
        <f>IF(E418&gt;=alternative_greater!$C$10,NORMDIST(E418,$B$2,SQRT($B$4),0),0)</f>
        <v>2.4404628407931003E-5</v>
      </c>
      <c r="H418" s="4">
        <f>IF(E418&lt;alternative_greater!$C$10,NORMDIST(E418,$B$3,SQRT($B$4),0),0)</f>
        <v>0</v>
      </c>
      <c r="I418" s="4">
        <f>IF(E418&gt;=alternative_greater!$C$10,NORMDIST(E418,$B$3,SQRT($B$4),0),0)</f>
        <v>3.5981953610661283E-2</v>
      </c>
      <c r="J418" s="4">
        <f>IF(AND(ABS(E418-alternative_greater!C$10)&lt;computations!B$7,J417=0),computations!M$6,0)</f>
        <v>0</v>
      </c>
      <c r="K418" s="4">
        <f>IF(AND(ABS(E418-B$2)&lt;computations!B$7,K417=0),computations!M$6,0)</f>
        <v>0</v>
      </c>
      <c r="L418" s="4">
        <f>IF(AND(ABS(E418-B$3)&lt;computations!B$7,L417=0),computations!M$6,0)</f>
        <v>0</v>
      </c>
      <c r="O418" s="1">
        <f t="shared" si="13"/>
        <v>50.039999999999267</v>
      </c>
      <c r="P418" s="1">
        <f>IF(O418&gt;alternative_less!C$10,NORMDIST(O418,$C$2,SQRT($C$4),0),0)</f>
        <v>3.5981953610661283E-2</v>
      </c>
      <c r="Q418" s="1">
        <f>IF(O418&lt;=alternative_less!C$10,NORMDIST(O418,$C$2,SQRT($C$4),0),0)</f>
        <v>0</v>
      </c>
      <c r="R418" s="4">
        <f>IF(O418&gt;alternative_less!C$10,NORMDIST(O418,$C$3,SQRT($C$4),0),0)</f>
        <v>2.4404628407931003E-5</v>
      </c>
      <c r="S418" s="4">
        <f>IF(O418&lt;=alternative_less!C$10,NORMDIST(O418,$C$3,SQRT($C$4),0),0)</f>
        <v>0</v>
      </c>
      <c r="T418" s="4">
        <f>IF(AND(ABS(O418-alternative_less!C$10)&lt;computations!C$7,T417=0),computations!W$6,0)</f>
        <v>0</v>
      </c>
      <c r="U418" s="4">
        <f>IF(AND(ABS(O418-C$2)&lt;computations!C$7,U417=0),computations!W$6,0)</f>
        <v>0</v>
      </c>
      <c r="V418" s="4">
        <f>IF(AND(ABS(O418-C$3)&lt;computations!C$7,V417=0),computations!W$6,0)</f>
        <v>0</v>
      </c>
    </row>
    <row r="419" spans="5:22" x14ac:dyDescent="0.2">
      <c r="E419" s="1">
        <f t="shared" si="12"/>
        <v>50.055999999999266</v>
      </c>
      <c r="F419" s="1">
        <f>IF(E419&lt;alternative_greater!$C$10,NORMDIST(E419,$B$2,SQRT($B$4),0),0)</f>
        <v>0</v>
      </c>
      <c r="G419" s="1">
        <f>IF(E419&gt;=alternative_greater!$C$10,NORMDIST(E419,$B$2,SQRT($B$4),0),0)</f>
        <v>2.2579698433438273E-5</v>
      </c>
      <c r="H419" s="4">
        <f>IF(E419&lt;alternative_greater!$C$10,NORMDIST(E419,$B$3,SQRT($B$4),0),0)</f>
        <v>0</v>
      </c>
      <c r="I419" s="4">
        <f>IF(E419&gt;=alternative_greater!$C$10,NORMDIST(E419,$B$3,SQRT($B$4),0),0)</f>
        <v>3.4594542007627113E-2</v>
      </c>
      <c r="J419" s="4">
        <f>IF(AND(ABS(E419-alternative_greater!C$10)&lt;computations!B$7,J418=0),computations!M$6,0)</f>
        <v>0</v>
      </c>
      <c r="K419" s="4">
        <f>IF(AND(ABS(E419-B$2)&lt;computations!B$7,K418=0),computations!M$6,0)</f>
        <v>0</v>
      </c>
      <c r="L419" s="4">
        <f>IF(AND(ABS(E419-B$3)&lt;computations!B$7,L418=0),computations!M$6,0)</f>
        <v>0</v>
      </c>
      <c r="O419" s="1">
        <f t="shared" si="13"/>
        <v>50.055999999999266</v>
      </c>
      <c r="P419" s="1">
        <f>IF(O419&gt;alternative_less!C$10,NORMDIST(O419,$C$2,SQRT($C$4),0),0)</f>
        <v>3.4594542007627113E-2</v>
      </c>
      <c r="Q419" s="1">
        <f>IF(O419&lt;=alternative_less!C$10,NORMDIST(O419,$C$2,SQRT($C$4),0),0)</f>
        <v>0</v>
      </c>
      <c r="R419" s="4">
        <f>IF(O419&gt;alternative_less!C$10,NORMDIST(O419,$C$3,SQRT($C$4),0),0)</f>
        <v>2.2579698433438273E-5</v>
      </c>
      <c r="S419" s="4">
        <f>IF(O419&lt;=alternative_less!C$10,NORMDIST(O419,$C$3,SQRT($C$4),0),0)</f>
        <v>0</v>
      </c>
      <c r="T419" s="4">
        <f>IF(AND(ABS(O419-alternative_less!C$10)&lt;computations!C$7,T418=0),computations!W$6,0)</f>
        <v>0</v>
      </c>
      <c r="U419" s="4">
        <f>IF(AND(ABS(O419-C$2)&lt;computations!C$7,U418=0),computations!W$6,0)</f>
        <v>0</v>
      </c>
      <c r="V419" s="4">
        <f>IF(AND(ABS(O419-C$3)&lt;computations!C$7,V418=0),computations!W$6,0)</f>
        <v>0</v>
      </c>
    </row>
    <row r="420" spans="5:22" x14ac:dyDescent="0.2">
      <c r="E420" s="1">
        <f t="shared" si="12"/>
        <v>50.071999999999264</v>
      </c>
      <c r="F420" s="1">
        <f>IF(E420&lt;alternative_greater!$C$10,NORMDIST(E420,$B$2,SQRT($B$4),0),0)</f>
        <v>0</v>
      </c>
      <c r="G420" s="1">
        <f>IF(E420&gt;=alternative_greater!$C$10,NORMDIST(E420,$B$2,SQRT($B$4),0),0)</f>
        <v>2.0884816321640227E-5</v>
      </c>
      <c r="H420" s="4">
        <f>IF(E420&lt;alternative_greater!$C$10,NORMDIST(E420,$B$3,SQRT($B$4),0),0)</f>
        <v>0</v>
      </c>
      <c r="I420" s="4">
        <f>IF(E420&gt;=alternative_greater!$C$10,NORMDIST(E420,$B$3,SQRT($B$4),0),0)</f>
        <v>3.3250410875262711E-2</v>
      </c>
      <c r="J420" s="4">
        <f>IF(AND(ABS(E420-alternative_greater!C$10)&lt;computations!B$7,J419=0),computations!M$6,0)</f>
        <v>0</v>
      </c>
      <c r="K420" s="4">
        <f>IF(AND(ABS(E420-B$2)&lt;computations!B$7,K419=0),computations!M$6,0)</f>
        <v>0</v>
      </c>
      <c r="L420" s="4">
        <f>IF(AND(ABS(E420-B$3)&lt;computations!B$7,L419=0),computations!M$6,0)</f>
        <v>0</v>
      </c>
      <c r="O420" s="1">
        <f t="shared" si="13"/>
        <v>50.071999999999264</v>
      </c>
      <c r="P420" s="1">
        <f>IF(O420&gt;alternative_less!C$10,NORMDIST(O420,$C$2,SQRT($C$4),0),0)</f>
        <v>3.3250410875262711E-2</v>
      </c>
      <c r="Q420" s="1">
        <f>IF(O420&lt;=alternative_less!C$10,NORMDIST(O420,$C$2,SQRT($C$4),0),0)</f>
        <v>0</v>
      </c>
      <c r="R420" s="4">
        <f>IF(O420&gt;alternative_less!C$10,NORMDIST(O420,$C$3,SQRT($C$4),0),0)</f>
        <v>2.0884816321640227E-5</v>
      </c>
      <c r="S420" s="4">
        <f>IF(O420&lt;=alternative_less!C$10,NORMDIST(O420,$C$3,SQRT($C$4),0),0)</f>
        <v>0</v>
      </c>
      <c r="T420" s="4">
        <f>IF(AND(ABS(O420-alternative_less!C$10)&lt;computations!C$7,T419=0),computations!W$6,0)</f>
        <v>0</v>
      </c>
      <c r="U420" s="4">
        <f>IF(AND(ABS(O420-C$2)&lt;computations!C$7,U419=0),computations!W$6,0)</f>
        <v>0</v>
      </c>
      <c r="V420" s="4">
        <f>IF(AND(ABS(O420-C$3)&lt;computations!C$7,V419=0),computations!W$6,0)</f>
        <v>0</v>
      </c>
    </row>
    <row r="421" spans="5:22" x14ac:dyDescent="0.2">
      <c r="E421" s="1">
        <f t="shared" si="12"/>
        <v>50.087999999999262</v>
      </c>
      <c r="F421" s="1">
        <f>IF(E421&lt;alternative_greater!$C$10,NORMDIST(E421,$B$2,SQRT($B$4),0),0)</f>
        <v>0</v>
      </c>
      <c r="G421" s="1">
        <f>IF(E421&gt;=alternative_greater!$C$10,NORMDIST(E421,$B$2,SQRT($B$4),0),0)</f>
        <v>1.9311222491454431E-5</v>
      </c>
      <c r="H421" s="4">
        <f>IF(E421&lt;alternative_greater!$C$10,NORMDIST(E421,$B$3,SQRT($B$4),0),0)</f>
        <v>0</v>
      </c>
      <c r="I421" s="4">
        <f>IF(E421&gt;=alternative_greater!$C$10,NORMDIST(E421,$B$3,SQRT($B$4),0),0)</f>
        <v>3.1948688267048123E-2</v>
      </c>
      <c r="J421" s="4">
        <f>IF(AND(ABS(E421-alternative_greater!C$10)&lt;computations!B$7,J420=0),computations!M$6,0)</f>
        <v>0</v>
      </c>
      <c r="K421" s="4">
        <f>IF(AND(ABS(E421-B$2)&lt;computations!B$7,K420=0),computations!M$6,0)</f>
        <v>0</v>
      </c>
      <c r="L421" s="4">
        <f>IF(AND(ABS(E421-B$3)&lt;computations!B$7,L420=0),computations!M$6,0)</f>
        <v>0</v>
      </c>
      <c r="O421" s="1">
        <f t="shared" si="13"/>
        <v>50.087999999999262</v>
      </c>
      <c r="P421" s="1">
        <f>IF(O421&gt;alternative_less!C$10,NORMDIST(O421,$C$2,SQRT($C$4),0),0)</f>
        <v>3.1948688267048123E-2</v>
      </c>
      <c r="Q421" s="1">
        <f>IF(O421&lt;=alternative_less!C$10,NORMDIST(O421,$C$2,SQRT($C$4),0),0)</f>
        <v>0</v>
      </c>
      <c r="R421" s="4">
        <f>IF(O421&gt;alternative_less!C$10,NORMDIST(O421,$C$3,SQRT($C$4),0),0)</f>
        <v>1.9311222491454431E-5</v>
      </c>
      <c r="S421" s="4">
        <f>IF(O421&lt;=alternative_less!C$10,NORMDIST(O421,$C$3,SQRT($C$4),0),0)</f>
        <v>0</v>
      </c>
      <c r="T421" s="4">
        <f>IF(AND(ABS(O421-alternative_less!C$10)&lt;computations!C$7,T420=0),computations!W$6,0)</f>
        <v>0</v>
      </c>
      <c r="U421" s="4">
        <f>IF(AND(ABS(O421-C$2)&lt;computations!C$7,U420=0),computations!W$6,0)</f>
        <v>0</v>
      </c>
      <c r="V421" s="4">
        <f>IF(AND(ABS(O421-C$3)&lt;computations!C$7,V420=0),computations!W$6,0)</f>
        <v>0</v>
      </c>
    </row>
    <row r="422" spans="5:22" x14ac:dyDescent="0.2">
      <c r="E422" s="1">
        <f t="shared" si="12"/>
        <v>50.10399999999926</v>
      </c>
      <c r="F422" s="1">
        <f>IF(E422&lt;alternative_greater!$C$10,NORMDIST(E422,$B$2,SQRT($B$4),0),0)</f>
        <v>0</v>
      </c>
      <c r="G422" s="1">
        <f>IF(E422&gt;=alternative_greater!$C$10,NORMDIST(E422,$B$2,SQRT($B$4),0),0)</f>
        <v>1.7850708568645378E-5</v>
      </c>
      <c r="H422" s="4">
        <f>IF(E422&lt;alternative_greater!$C$10,NORMDIST(E422,$B$3,SQRT($B$4),0),0)</f>
        <v>0</v>
      </c>
      <c r="I422" s="4">
        <f>IF(E422&gt;=alternative_greater!$C$10,NORMDIST(E422,$B$3,SQRT($B$4),0),0)</f>
        <v>3.0688497931425036E-2</v>
      </c>
      <c r="J422" s="4">
        <f>IF(AND(ABS(E422-alternative_greater!C$10)&lt;computations!B$7,J421=0),computations!M$6,0)</f>
        <v>0</v>
      </c>
      <c r="K422" s="4">
        <f>IF(AND(ABS(E422-B$2)&lt;computations!B$7,K421=0),computations!M$6,0)</f>
        <v>0</v>
      </c>
      <c r="L422" s="4">
        <f>IF(AND(ABS(E422-B$3)&lt;computations!B$7,L421=0),computations!M$6,0)</f>
        <v>0</v>
      </c>
      <c r="O422" s="1">
        <f t="shared" si="13"/>
        <v>50.10399999999926</v>
      </c>
      <c r="P422" s="1">
        <f>IF(O422&gt;alternative_less!C$10,NORMDIST(O422,$C$2,SQRT($C$4),0),0)</f>
        <v>3.0688497931425036E-2</v>
      </c>
      <c r="Q422" s="1">
        <f>IF(O422&lt;=alternative_less!C$10,NORMDIST(O422,$C$2,SQRT($C$4),0),0)</f>
        <v>0</v>
      </c>
      <c r="R422" s="4">
        <f>IF(O422&gt;alternative_less!C$10,NORMDIST(O422,$C$3,SQRT($C$4),0),0)</f>
        <v>1.7850708568645378E-5</v>
      </c>
      <c r="S422" s="4">
        <f>IF(O422&lt;=alternative_less!C$10,NORMDIST(O422,$C$3,SQRT($C$4),0),0)</f>
        <v>0</v>
      </c>
      <c r="T422" s="4">
        <f>IF(AND(ABS(O422-alternative_less!C$10)&lt;computations!C$7,T421=0),computations!W$6,0)</f>
        <v>0</v>
      </c>
      <c r="U422" s="4">
        <f>IF(AND(ABS(O422-C$2)&lt;computations!C$7,U421=0),computations!W$6,0)</f>
        <v>0</v>
      </c>
      <c r="V422" s="4">
        <f>IF(AND(ABS(O422-C$3)&lt;computations!C$7,V421=0),computations!W$6,0)</f>
        <v>0</v>
      </c>
    </row>
    <row r="423" spans="5:22" x14ac:dyDescent="0.2">
      <c r="E423" s="1">
        <f t="shared" si="12"/>
        <v>50.119999999999258</v>
      </c>
      <c r="F423" s="1">
        <f>IF(E423&lt;alternative_greater!$C$10,NORMDIST(E423,$B$2,SQRT($B$4),0),0)</f>
        <v>0</v>
      </c>
      <c r="G423" s="1">
        <f>IF(E423&gt;=alternative_greater!$C$10,NORMDIST(E423,$B$2,SQRT($B$4),0),0)</f>
        <v>1.6495585557815832E-5</v>
      </c>
      <c r="H423" s="4">
        <f>IF(E423&lt;alternative_greater!$C$10,NORMDIST(E423,$B$3,SQRT($B$4),0),0)</f>
        <v>0</v>
      </c>
      <c r="I423" s="4">
        <f>IF(E423&gt;=alternative_greater!$C$10,NORMDIST(E423,$B$3,SQRT($B$4),0),0)</f>
        <v>2.9468960535597982E-2</v>
      </c>
      <c r="J423" s="4">
        <f>IF(AND(ABS(E423-alternative_greater!C$10)&lt;computations!B$7,J422=0),computations!M$6,0)</f>
        <v>0</v>
      </c>
      <c r="K423" s="4">
        <f>IF(AND(ABS(E423-B$2)&lt;computations!B$7,K422=0),computations!M$6,0)</f>
        <v>0</v>
      </c>
      <c r="L423" s="4">
        <f>IF(AND(ABS(E423-B$3)&lt;computations!B$7,L422=0),computations!M$6,0)</f>
        <v>0</v>
      </c>
      <c r="O423" s="1">
        <f t="shared" si="13"/>
        <v>50.119999999999258</v>
      </c>
      <c r="P423" s="1">
        <f>IF(O423&gt;alternative_less!C$10,NORMDIST(O423,$C$2,SQRT($C$4),0),0)</f>
        <v>2.9468960535597982E-2</v>
      </c>
      <c r="Q423" s="1">
        <f>IF(O423&lt;=alternative_less!C$10,NORMDIST(O423,$C$2,SQRT($C$4),0),0)</f>
        <v>0</v>
      </c>
      <c r="R423" s="4">
        <f>IF(O423&gt;alternative_less!C$10,NORMDIST(O423,$C$3,SQRT($C$4),0),0)</f>
        <v>1.6495585557815832E-5</v>
      </c>
      <c r="S423" s="4">
        <f>IF(O423&lt;=alternative_less!C$10,NORMDIST(O423,$C$3,SQRT($C$4),0),0)</f>
        <v>0</v>
      </c>
      <c r="T423" s="4">
        <f>IF(AND(ABS(O423-alternative_less!C$10)&lt;computations!C$7,T422=0),computations!W$6,0)</f>
        <v>0</v>
      </c>
      <c r="U423" s="4">
        <f>IF(AND(ABS(O423-C$2)&lt;computations!C$7,U422=0),computations!W$6,0)</f>
        <v>0</v>
      </c>
      <c r="V423" s="4">
        <f>IF(AND(ABS(O423-C$3)&lt;computations!C$7,V422=0),computations!W$6,0)</f>
        <v>0</v>
      </c>
    </row>
    <row r="424" spans="5:22" x14ac:dyDescent="0.2">
      <c r="E424" s="1">
        <f t="shared" si="12"/>
        <v>50.135999999999257</v>
      </c>
      <c r="F424" s="1">
        <f>IF(E424&lt;alternative_greater!$C$10,NORMDIST(E424,$B$2,SQRT($B$4),0),0)</f>
        <v>0</v>
      </c>
      <c r="G424" s="1">
        <f>IF(E424&gt;=alternative_greater!$C$10,NORMDIST(E424,$B$2,SQRT($B$4),0),0)</f>
        <v>1.5238653649696891E-5</v>
      </c>
      <c r="H424" s="4">
        <f>IF(E424&lt;alternative_greater!$C$10,NORMDIST(E424,$B$3,SQRT($B$4),0),0)</f>
        <v>0</v>
      </c>
      <c r="I424" s="4">
        <f>IF(E424&gt;=alternative_greater!$C$10,NORMDIST(E424,$B$3,SQRT($B$4),0),0)</f>
        <v>2.8289194845888495E-2</v>
      </c>
      <c r="J424" s="4">
        <f>IF(AND(ABS(E424-alternative_greater!C$10)&lt;computations!B$7,J423=0),computations!M$6,0)</f>
        <v>0</v>
      </c>
      <c r="K424" s="4">
        <f>IF(AND(ABS(E424-B$2)&lt;computations!B$7,K423=0),computations!M$6,0)</f>
        <v>0</v>
      </c>
      <c r="L424" s="4">
        <f>IF(AND(ABS(E424-B$3)&lt;computations!B$7,L423=0),computations!M$6,0)</f>
        <v>0</v>
      </c>
      <c r="O424" s="1">
        <f t="shared" si="13"/>
        <v>50.135999999999257</v>
      </c>
      <c r="P424" s="1">
        <f>IF(O424&gt;alternative_less!C$10,NORMDIST(O424,$C$2,SQRT($C$4),0),0)</f>
        <v>2.8289194845888495E-2</v>
      </c>
      <c r="Q424" s="1">
        <f>IF(O424&lt;=alternative_less!C$10,NORMDIST(O424,$C$2,SQRT($C$4),0),0)</f>
        <v>0</v>
      </c>
      <c r="R424" s="4">
        <f>IF(O424&gt;alternative_less!C$10,NORMDIST(O424,$C$3,SQRT($C$4),0),0)</f>
        <v>1.5238653649696891E-5</v>
      </c>
      <c r="S424" s="4">
        <f>IF(O424&lt;=alternative_less!C$10,NORMDIST(O424,$C$3,SQRT($C$4),0),0)</f>
        <v>0</v>
      </c>
      <c r="T424" s="4">
        <f>IF(AND(ABS(O424-alternative_less!C$10)&lt;computations!C$7,T423=0),computations!W$6,0)</f>
        <v>0</v>
      </c>
      <c r="U424" s="4">
        <f>IF(AND(ABS(O424-C$2)&lt;computations!C$7,U423=0),computations!W$6,0)</f>
        <v>0</v>
      </c>
      <c r="V424" s="4">
        <f>IF(AND(ABS(O424-C$3)&lt;computations!C$7,V423=0),computations!W$6,0)</f>
        <v>0</v>
      </c>
    </row>
    <row r="425" spans="5:22" x14ac:dyDescent="0.2">
      <c r="E425" s="1">
        <f t="shared" si="12"/>
        <v>50.151999999999255</v>
      </c>
      <c r="F425" s="1">
        <f>IF(E425&lt;alternative_greater!$C$10,NORMDIST(E425,$B$2,SQRT($B$4),0),0)</f>
        <v>0</v>
      </c>
      <c r="G425" s="1">
        <f>IF(E425&gt;=alternative_greater!$C$10,NORMDIST(E425,$B$2,SQRT($B$4),0),0)</f>
        <v>1.4073173593578347E-5</v>
      </c>
      <c r="H425" s="4">
        <f>IF(E425&lt;alternative_greater!$C$10,NORMDIST(E425,$B$3,SQRT($B$4),0),0)</f>
        <v>0</v>
      </c>
      <c r="I425" s="4">
        <f>IF(E425&gt;=alternative_greater!$C$10,NORMDIST(E425,$B$3,SQRT($B$4),0),0)</f>
        <v>2.7148318864223198E-2</v>
      </c>
      <c r="J425" s="4">
        <f>IF(AND(ABS(E425-alternative_greater!C$10)&lt;computations!B$7,J424=0),computations!M$6,0)</f>
        <v>0</v>
      </c>
      <c r="K425" s="4">
        <f>IF(AND(ABS(E425-B$2)&lt;computations!B$7,K424=0),computations!M$6,0)</f>
        <v>0</v>
      </c>
      <c r="L425" s="4">
        <f>IF(AND(ABS(E425-B$3)&lt;computations!B$7,L424=0),computations!M$6,0)</f>
        <v>0</v>
      </c>
      <c r="O425" s="1">
        <f t="shared" si="13"/>
        <v>50.151999999999255</v>
      </c>
      <c r="P425" s="1">
        <f>IF(O425&gt;alternative_less!C$10,NORMDIST(O425,$C$2,SQRT($C$4),0),0)</f>
        <v>2.7148318864223198E-2</v>
      </c>
      <c r="Q425" s="1">
        <f>IF(O425&lt;=alternative_less!C$10,NORMDIST(O425,$C$2,SQRT($C$4),0),0)</f>
        <v>0</v>
      </c>
      <c r="R425" s="4">
        <f>IF(O425&gt;alternative_less!C$10,NORMDIST(O425,$C$3,SQRT($C$4),0),0)</f>
        <v>1.4073173593578347E-5</v>
      </c>
      <c r="S425" s="4">
        <f>IF(O425&lt;=alternative_less!C$10,NORMDIST(O425,$C$3,SQRT($C$4),0),0)</f>
        <v>0</v>
      </c>
      <c r="T425" s="4">
        <f>IF(AND(ABS(O425-alternative_less!C$10)&lt;computations!C$7,T424=0),computations!W$6,0)</f>
        <v>0</v>
      </c>
      <c r="U425" s="4">
        <f>IF(AND(ABS(O425-C$2)&lt;computations!C$7,U424=0),computations!W$6,0)</f>
        <v>0</v>
      </c>
      <c r="V425" s="4">
        <f>IF(AND(ABS(O425-C$3)&lt;computations!C$7,V424=0),computations!W$6,0)</f>
        <v>0</v>
      </c>
    </row>
    <row r="426" spans="5:22" x14ac:dyDescent="0.2">
      <c r="E426" s="1">
        <f t="shared" si="12"/>
        <v>50.167999999999253</v>
      </c>
      <c r="F426" s="1">
        <f>IF(E426&lt;alternative_greater!$C$10,NORMDIST(E426,$B$2,SQRT($B$4),0),0)</f>
        <v>0</v>
      </c>
      <c r="G426" s="1">
        <f>IF(E426&gt;=alternative_greater!$C$10,NORMDIST(E426,$B$2,SQRT($B$4),0),0)</f>
        <v>1.2992839566800999E-5</v>
      </c>
      <c r="H426" s="4">
        <f>IF(E426&lt;alternative_greater!$C$10,NORMDIST(E426,$B$3,SQRT($B$4),0),0)</f>
        <v>0</v>
      </c>
      <c r="I426" s="4">
        <f>IF(E426&gt;=alternative_greater!$C$10,NORMDIST(E426,$B$3,SQRT($B$4),0),0)</f>
        <v>2.6045450920447431E-2</v>
      </c>
      <c r="J426" s="4">
        <f>IF(AND(ABS(E426-alternative_greater!C$10)&lt;computations!B$7,J425=0),computations!M$6,0)</f>
        <v>0</v>
      </c>
      <c r="K426" s="4">
        <f>IF(AND(ABS(E426-B$2)&lt;computations!B$7,K425=0),computations!M$6,0)</f>
        <v>0</v>
      </c>
      <c r="L426" s="4">
        <f>IF(AND(ABS(E426-B$3)&lt;computations!B$7,L425=0),computations!M$6,0)</f>
        <v>0</v>
      </c>
      <c r="O426" s="1">
        <f t="shared" si="13"/>
        <v>50.167999999999253</v>
      </c>
      <c r="P426" s="1">
        <f>IF(O426&gt;alternative_less!C$10,NORMDIST(O426,$C$2,SQRT($C$4),0),0)</f>
        <v>2.6045450920447431E-2</v>
      </c>
      <c r="Q426" s="1">
        <f>IF(O426&lt;=alternative_less!C$10,NORMDIST(O426,$C$2,SQRT($C$4),0),0)</f>
        <v>0</v>
      </c>
      <c r="R426" s="4">
        <f>IF(O426&gt;alternative_less!C$10,NORMDIST(O426,$C$3,SQRT($C$4),0),0)</f>
        <v>1.2992839566800999E-5</v>
      </c>
      <c r="S426" s="4">
        <f>IF(O426&lt;=alternative_less!C$10,NORMDIST(O426,$C$3,SQRT($C$4),0),0)</f>
        <v>0</v>
      </c>
      <c r="T426" s="4">
        <f>IF(AND(ABS(O426-alternative_less!C$10)&lt;computations!C$7,T425=0),computations!W$6,0)</f>
        <v>0</v>
      </c>
      <c r="U426" s="4">
        <f>IF(AND(ABS(O426-C$2)&lt;computations!C$7,U425=0),computations!W$6,0)</f>
        <v>0</v>
      </c>
      <c r="V426" s="4">
        <f>IF(AND(ABS(O426-C$3)&lt;computations!C$7,V425=0),computations!W$6,0)</f>
        <v>0</v>
      </c>
    </row>
    <row r="427" spans="5:22" x14ac:dyDescent="0.2">
      <c r="E427" s="1">
        <f t="shared" si="12"/>
        <v>50.183999999999251</v>
      </c>
      <c r="F427" s="1">
        <f>IF(E427&lt;alternative_greater!$C$10,NORMDIST(E427,$B$2,SQRT($B$4),0),0)</f>
        <v>0</v>
      </c>
      <c r="G427" s="1">
        <f>IF(E427&gt;=alternative_greater!$C$10,NORMDIST(E427,$B$2,SQRT($B$4),0),0)</f>
        <v>1.1991753475315583E-5</v>
      </c>
      <c r="H427" s="4">
        <f>IF(E427&lt;alternative_greater!$C$10,NORMDIST(E427,$B$3,SQRT($B$4),0),0)</f>
        <v>0</v>
      </c>
      <c r="I427" s="4">
        <f>IF(E427&gt;=alternative_greater!$C$10,NORMDIST(E427,$B$3,SQRT($B$4),0),0)</f>
        <v>2.4979710720259733E-2</v>
      </c>
      <c r="J427" s="4">
        <f>IF(AND(ABS(E427-alternative_greater!C$10)&lt;computations!B$7,J426=0),computations!M$6,0)</f>
        <v>0</v>
      </c>
      <c r="K427" s="4">
        <f>IF(AND(ABS(E427-B$2)&lt;computations!B$7,K426=0),computations!M$6,0)</f>
        <v>0</v>
      </c>
      <c r="L427" s="4">
        <f>IF(AND(ABS(E427-B$3)&lt;computations!B$7,L426=0),computations!M$6,0)</f>
        <v>0</v>
      </c>
      <c r="O427" s="1">
        <f t="shared" si="13"/>
        <v>50.183999999999251</v>
      </c>
      <c r="P427" s="1">
        <f>IF(O427&gt;alternative_less!C$10,NORMDIST(O427,$C$2,SQRT($C$4),0),0)</f>
        <v>2.4979710720259733E-2</v>
      </c>
      <c r="Q427" s="1">
        <f>IF(O427&lt;=alternative_less!C$10,NORMDIST(O427,$C$2,SQRT($C$4),0),0)</f>
        <v>0</v>
      </c>
      <c r="R427" s="4">
        <f>IF(O427&gt;alternative_less!C$10,NORMDIST(O427,$C$3,SQRT($C$4),0),0)</f>
        <v>1.1991753475315583E-5</v>
      </c>
      <c r="S427" s="4">
        <f>IF(O427&lt;=alternative_less!C$10,NORMDIST(O427,$C$3,SQRT($C$4),0),0)</f>
        <v>0</v>
      </c>
      <c r="T427" s="4">
        <f>IF(AND(ABS(O427-alternative_less!C$10)&lt;computations!C$7,T426=0),computations!W$6,0)</f>
        <v>0</v>
      </c>
      <c r="U427" s="4">
        <f>IF(AND(ABS(O427-C$2)&lt;computations!C$7,U426=0),computations!W$6,0)</f>
        <v>0</v>
      </c>
      <c r="V427" s="4">
        <f>IF(AND(ABS(O427-C$3)&lt;computations!C$7,V426=0),computations!W$6,0)</f>
        <v>0</v>
      </c>
    </row>
    <row r="428" spans="5:22" x14ac:dyDescent="0.2">
      <c r="E428" s="1">
        <f t="shared" si="12"/>
        <v>50.19999999999925</v>
      </c>
      <c r="F428" s="1">
        <f>IF(E428&lt;alternative_greater!$C$10,NORMDIST(E428,$B$2,SQRT($B$4),0),0)</f>
        <v>0</v>
      </c>
      <c r="G428" s="1">
        <f>IF(E428&gt;=alternative_greater!$C$10,NORMDIST(E428,$B$2,SQRT($B$4),0),0)</f>
        <v>1.1064400621392974E-5</v>
      </c>
      <c r="H428" s="4">
        <f>IF(E428&lt;alternative_greater!$C$10,NORMDIST(E428,$B$3,SQRT($B$4),0),0)</f>
        <v>0</v>
      </c>
      <c r="I428" s="4">
        <f>IF(E428&gt;=alternative_greater!$C$10,NORMDIST(E428,$B$3,SQRT($B$4),0),0)</f>
        <v>2.3950220348665636E-2</v>
      </c>
      <c r="J428" s="4">
        <f>IF(AND(ABS(E428-alternative_greater!C$10)&lt;computations!B$7,J427=0),computations!M$6,0)</f>
        <v>0</v>
      </c>
      <c r="K428" s="4">
        <f>IF(AND(ABS(E428-B$2)&lt;computations!B$7,K427=0),computations!M$6,0)</f>
        <v>0</v>
      </c>
      <c r="L428" s="4">
        <f>IF(AND(ABS(E428-B$3)&lt;computations!B$7,L427=0),computations!M$6,0)</f>
        <v>0</v>
      </c>
      <c r="O428" s="1">
        <f t="shared" si="13"/>
        <v>50.19999999999925</v>
      </c>
      <c r="P428" s="1">
        <f>IF(O428&gt;alternative_less!C$10,NORMDIST(O428,$C$2,SQRT($C$4),0),0)</f>
        <v>2.3950220348665636E-2</v>
      </c>
      <c r="Q428" s="1">
        <f>IF(O428&lt;=alternative_less!C$10,NORMDIST(O428,$C$2,SQRT($C$4),0),0)</f>
        <v>0</v>
      </c>
      <c r="R428" s="4">
        <f>IF(O428&gt;alternative_less!C$10,NORMDIST(O428,$C$3,SQRT($C$4),0),0)</f>
        <v>1.1064400621392974E-5</v>
      </c>
      <c r="S428" s="4">
        <f>IF(O428&lt;=alternative_less!C$10,NORMDIST(O428,$C$3,SQRT($C$4),0),0)</f>
        <v>0</v>
      </c>
      <c r="T428" s="4">
        <f>IF(AND(ABS(O428-alternative_less!C$10)&lt;computations!C$7,T427=0),computations!W$6,0)</f>
        <v>0</v>
      </c>
      <c r="U428" s="4">
        <f>IF(AND(ABS(O428-C$2)&lt;computations!C$7,U427=0),computations!W$6,0)</f>
        <v>0</v>
      </c>
      <c r="V428" s="4">
        <f>IF(AND(ABS(O428-C$3)&lt;computations!C$7,V427=0),computations!W$6,0)</f>
        <v>0</v>
      </c>
    </row>
    <row r="429" spans="5:22" x14ac:dyDescent="0.2">
      <c r="E429" s="1">
        <f t="shared" si="12"/>
        <v>50.215999999999248</v>
      </c>
      <c r="F429" s="1">
        <f>IF(E429&lt;alternative_greater!$C$10,NORMDIST(E429,$B$2,SQRT($B$4),0),0)</f>
        <v>0</v>
      </c>
      <c r="G429" s="1">
        <f>IF(E429&gt;=alternative_greater!$C$10,NORMDIST(E429,$B$2,SQRT($B$4),0),0)</f>
        <v>1.0205626676640907E-5</v>
      </c>
      <c r="H429" s="4">
        <f>IF(E429&lt;alternative_greater!$C$10,NORMDIST(E429,$B$3,SQRT($B$4),0),0)</f>
        <v>0</v>
      </c>
      <c r="I429" s="4">
        <f>IF(E429&gt;=alternative_greater!$C$10,NORMDIST(E429,$B$3,SQRT($B$4),0),0)</f>
        <v>2.2956105228945738E-2</v>
      </c>
      <c r="J429" s="4">
        <f>IF(AND(ABS(E429-alternative_greater!C$10)&lt;computations!B$7,J428=0),computations!M$6,0)</f>
        <v>0</v>
      </c>
      <c r="K429" s="4">
        <f>IF(AND(ABS(E429-B$2)&lt;computations!B$7,K428=0),computations!M$6,0)</f>
        <v>0</v>
      </c>
      <c r="L429" s="4">
        <f>IF(AND(ABS(E429-B$3)&lt;computations!B$7,L428=0),computations!M$6,0)</f>
        <v>0</v>
      </c>
      <c r="O429" s="1">
        <f t="shared" si="13"/>
        <v>50.215999999999248</v>
      </c>
      <c r="P429" s="1">
        <f>IF(O429&gt;alternative_less!C$10,NORMDIST(O429,$C$2,SQRT($C$4),0),0)</f>
        <v>2.2956105228945738E-2</v>
      </c>
      <c r="Q429" s="1">
        <f>IF(O429&lt;=alternative_less!C$10,NORMDIST(O429,$C$2,SQRT($C$4),0),0)</f>
        <v>0</v>
      </c>
      <c r="R429" s="4">
        <f>IF(O429&gt;alternative_less!C$10,NORMDIST(O429,$C$3,SQRT($C$4),0),0)</f>
        <v>1.0205626676640907E-5</v>
      </c>
      <c r="S429" s="4">
        <f>IF(O429&lt;=alternative_less!C$10,NORMDIST(O429,$C$3,SQRT($C$4),0),0)</f>
        <v>0</v>
      </c>
      <c r="T429" s="4">
        <f>IF(AND(ABS(O429-alternative_less!C$10)&lt;computations!C$7,T428=0),computations!W$6,0)</f>
        <v>0</v>
      </c>
      <c r="U429" s="4">
        <f>IF(AND(ABS(O429-C$2)&lt;computations!C$7,U428=0),computations!W$6,0)</f>
        <v>0</v>
      </c>
      <c r="V429" s="4">
        <f>IF(AND(ABS(O429-C$3)&lt;computations!C$7,V428=0),computations!W$6,0)</f>
        <v>0</v>
      </c>
    </row>
    <row r="430" spans="5:22" x14ac:dyDescent="0.2">
      <c r="E430" s="1">
        <f t="shared" si="12"/>
        <v>50.231999999999246</v>
      </c>
      <c r="F430" s="1">
        <f>IF(E430&lt;alternative_greater!$C$10,NORMDIST(E430,$B$2,SQRT($B$4),0),0)</f>
        <v>0</v>
      </c>
      <c r="G430" s="1">
        <f>IF(E430&gt;=alternative_greater!$C$10,NORMDIST(E430,$B$2,SQRT($B$4),0),0)</f>
        <v>9.4106159005439593E-6</v>
      </c>
      <c r="H430" s="4">
        <f>IF(E430&lt;alternative_greater!$C$10,NORMDIST(E430,$B$3,SQRT($B$4),0),0)</f>
        <v>0</v>
      </c>
      <c r="I430" s="4">
        <f>IF(E430&gt;=alternative_greater!$C$10,NORMDIST(E430,$B$3,SQRT($B$4),0),0)</f>
        <v>2.1996495037228024E-2</v>
      </c>
      <c r="J430" s="4">
        <f>IF(AND(ABS(E430-alternative_greater!C$10)&lt;computations!B$7,J429=0),computations!M$6,0)</f>
        <v>0</v>
      </c>
      <c r="K430" s="4">
        <f>IF(AND(ABS(E430-B$2)&lt;computations!B$7,K429=0),computations!M$6,0)</f>
        <v>0</v>
      </c>
      <c r="L430" s="4">
        <f>IF(AND(ABS(E430-B$3)&lt;computations!B$7,L429=0),computations!M$6,0)</f>
        <v>0</v>
      </c>
      <c r="O430" s="1">
        <f t="shared" si="13"/>
        <v>50.231999999999246</v>
      </c>
      <c r="P430" s="1">
        <f>IF(O430&gt;alternative_less!C$10,NORMDIST(O430,$C$2,SQRT($C$4),0),0)</f>
        <v>2.1996495037228024E-2</v>
      </c>
      <c r="Q430" s="1">
        <f>IF(O430&lt;=alternative_less!C$10,NORMDIST(O430,$C$2,SQRT($C$4),0),0)</f>
        <v>0</v>
      </c>
      <c r="R430" s="4">
        <f>IF(O430&gt;alternative_less!C$10,NORMDIST(O430,$C$3,SQRT($C$4),0),0)</f>
        <v>9.4106159005439593E-6</v>
      </c>
      <c r="S430" s="4">
        <f>IF(O430&lt;=alternative_less!C$10,NORMDIST(O430,$C$3,SQRT($C$4),0),0)</f>
        <v>0</v>
      </c>
      <c r="T430" s="4">
        <f>IF(AND(ABS(O430-alternative_less!C$10)&lt;computations!C$7,T429=0),computations!W$6,0)</f>
        <v>0</v>
      </c>
      <c r="U430" s="4">
        <f>IF(AND(ABS(O430-C$2)&lt;computations!C$7,U429=0),computations!W$6,0)</f>
        <v>0</v>
      </c>
      <c r="V430" s="4">
        <f>IF(AND(ABS(O430-C$3)&lt;computations!C$7,V429=0),computations!W$6,0)</f>
        <v>0</v>
      </c>
    </row>
    <row r="431" spans="5:22" x14ac:dyDescent="0.2">
      <c r="E431" s="1">
        <f t="shared" si="12"/>
        <v>50.247999999999244</v>
      </c>
      <c r="F431" s="1">
        <f>IF(E431&lt;alternative_greater!$C$10,NORMDIST(E431,$B$2,SQRT($B$4),0),0)</f>
        <v>0</v>
      </c>
      <c r="G431" s="1">
        <f>IF(E431&gt;=alternative_greater!$C$10,NORMDIST(E431,$B$2,SQRT($B$4),0),0)</f>
        <v>8.6748705467820124E-6</v>
      </c>
      <c r="H431" s="4">
        <f>IF(E431&lt;alternative_greater!$C$10,NORMDIST(E431,$B$3,SQRT($B$4),0),0)</f>
        <v>0</v>
      </c>
      <c r="I431" s="4">
        <f>IF(E431&gt;=alternative_greater!$C$10,NORMDIST(E431,$B$3,SQRT($B$4),0),0)</f>
        <v>2.1070524572843218E-2</v>
      </c>
      <c r="J431" s="4">
        <f>IF(AND(ABS(E431-alternative_greater!C$10)&lt;computations!B$7,J430=0),computations!M$6,0)</f>
        <v>0</v>
      </c>
      <c r="K431" s="4">
        <f>IF(AND(ABS(E431-B$2)&lt;computations!B$7,K430=0),computations!M$6,0)</f>
        <v>0</v>
      </c>
      <c r="L431" s="4">
        <f>IF(AND(ABS(E431-B$3)&lt;computations!B$7,L430=0),computations!M$6,0)</f>
        <v>0</v>
      </c>
      <c r="O431" s="1">
        <f t="shared" si="13"/>
        <v>50.247999999999244</v>
      </c>
      <c r="P431" s="1">
        <f>IF(O431&gt;alternative_less!C$10,NORMDIST(O431,$C$2,SQRT($C$4),0),0)</f>
        <v>2.1070524572843218E-2</v>
      </c>
      <c r="Q431" s="1">
        <f>IF(O431&lt;=alternative_less!C$10,NORMDIST(O431,$C$2,SQRT($C$4),0),0)</f>
        <v>0</v>
      </c>
      <c r="R431" s="4">
        <f>IF(O431&gt;alternative_less!C$10,NORMDIST(O431,$C$3,SQRT($C$4),0),0)</f>
        <v>8.6748705467820124E-6</v>
      </c>
      <c r="S431" s="4">
        <f>IF(O431&lt;=alternative_less!C$10,NORMDIST(O431,$C$3,SQRT($C$4),0),0)</f>
        <v>0</v>
      </c>
      <c r="T431" s="4">
        <f>IF(AND(ABS(O431-alternative_less!C$10)&lt;computations!C$7,T430=0),computations!W$6,0)</f>
        <v>0</v>
      </c>
      <c r="U431" s="4">
        <f>IF(AND(ABS(O431-C$2)&lt;computations!C$7,U430=0),computations!W$6,0)</f>
        <v>0</v>
      </c>
      <c r="V431" s="4">
        <f>IF(AND(ABS(O431-C$3)&lt;computations!C$7,V430=0),computations!W$6,0)</f>
        <v>0</v>
      </c>
    </row>
    <row r="432" spans="5:22" x14ac:dyDescent="0.2">
      <c r="E432" s="1">
        <f t="shared" si="12"/>
        <v>50.263999999999243</v>
      </c>
      <c r="F432" s="1">
        <f>IF(E432&lt;alternative_greater!$C$10,NORMDIST(E432,$B$2,SQRT($B$4),0),0)</f>
        <v>0</v>
      </c>
      <c r="G432" s="1">
        <f>IF(E432&gt;=alternative_greater!$C$10,NORMDIST(E432,$B$2,SQRT($B$4),0),0)</f>
        <v>7.9941914016046961E-6</v>
      </c>
      <c r="H432" s="4">
        <f>IF(E432&lt;alternative_greater!$C$10,NORMDIST(E432,$B$3,SQRT($B$4),0),0)</f>
        <v>0</v>
      </c>
      <c r="I432" s="4">
        <f>IF(E432&gt;=alternative_greater!$C$10,NORMDIST(E432,$B$3,SQRT($B$4),0),0)</f>
        <v>2.0177334584728139E-2</v>
      </c>
      <c r="J432" s="4">
        <f>IF(AND(ABS(E432-alternative_greater!C$10)&lt;computations!B$7,J431=0),computations!M$6,0)</f>
        <v>0</v>
      </c>
      <c r="K432" s="4">
        <f>IF(AND(ABS(E432-B$2)&lt;computations!B$7,K431=0),computations!M$6,0)</f>
        <v>0</v>
      </c>
      <c r="L432" s="4">
        <f>IF(AND(ABS(E432-B$3)&lt;computations!B$7,L431=0),computations!M$6,0)</f>
        <v>0</v>
      </c>
      <c r="O432" s="1">
        <f t="shared" si="13"/>
        <v>50.263999999999243</v>
      </c>
      <c r="P432" s="1">
        <f>IF(O432&gt;alternative_less!C$10,NORMDIST(O432,$C$2,SQRT($C$4),0),0)</f>
        <v>2.0177334584728139E-2</v>
      </c>
      <c r="Q432" s="1">
        <f>IF(O432&lt;=alternative_less!C$10,NORMDIST(O432,$C$2,SQRT($C$4),0),0)</f>
        <v>0</v>
      </c>
      <c r="R432" s="4">
        <f>IF(O432&gt;alternative_less!C$10,NORMDIST(O432,$C$3,SQRT($C$4),0),0)</f>
        <v>7.9941914016046961E-6</v>
      </c>
      <c r="S432" s="4">
        <f>IF(O432&lt;=alternative_less!C$10,NORMDIST(O432,$C$3,SQRT($C$4),0),0)</f>
        <v>0</v>
      </c>
      <c r="T432" s="4">
        <f>IF(AND(ABS(O432-alternative_less!C$10)&lt;computations!C$7,T431=0),computations!W$6,0)</f>
        <v>0</v>
      </c>
      <c r="U432" s="4">
        <f>IF(AND(ABS(O432-C$2)&lt;computations!C$7,U431=0),computations!W$6,0)</f>
        <v>0</v>
      </c>
      <c r="V432" s="4">
        <f>IF(AND(ABS(O432-C$3)&lt;computations!C$7,V431=0),computations!W$6,0)</f>
        <v>0</v>
      </c>
    </row>
    <row r="433" spans="5:22" x14ac:dyDescent="0.2">
      <c r="E433" s="1">
        <f t="shared" si="12"/>
        <v>50.279999999999241</v>
      </c>
      <c r="F433" s="1">
        <f>IF(E433&lt;alternative_greater!$C$10,NORMDIST(E433,$B$2,SQRT($B$4),0),0)</f>
        <v>0</v>
      </c>
      <c r="G433" s="1">
        <f>IF(E433&gt;=alternative_greater!$C$10,NORMDIST(E433,$B$2,SQRT($B$4),0),0)</f>
        <v>7.3646594005318216E-6</v>
      </c>
      <c r="H433" s="4">
        <f>IF(E433&lt;alternative_greater!$C$10,NORMDIST(E433,$B$3,SQRT($B$4),0),0)</f>
        <v>0</v>
      </c>
      <c r="I433" s="4">
        <f>IF(E433&gt;=alternative_greater!$C$10,NORMDIST(E433,$B$3,SQRT($B$4),0),0)</f>
        <v>1.9316072554223723E-2</v>
      </c>
      <c r="J433" s="4">
        <f>IF(AND(ABS(E433-alternative_greater!C$10)&lt;computations!B$7,J432=0),computations!M$6,0)</f>
        <v>0</v>
      </c>
      <c r="K433" s="4">
        <f>IF(AND(ABS(E433-B$2)&lt;computations!B$7,K432=0),computations!M$6,0)</f>
        <v>0</v>
      </c>
      <c r="L433" s="4">
        <f>IF(AND(ABS(E433-B$3)&lt;computations!B$7,L432=0),computations!M$6,0)</f>
        <v>0</v>
      </c>
      <c r="O433" s="1">
        <f t="shared" si="13"/>
        <v>50.279999999999241</v>
      </c>
      <c r="P433" s="1">
        <f>IF(O433&gt;alternative_less!C$10,NORMDIST(O433,$C$2,SQRT($C$4),0),0)</f>
        <v>1.9316072554223723E-2</v>
      </c>
      <c r="Q433" s="1">
        <f>IF(O433&lt;=alternative_less!C$10,NORMDIST(O433,$C$2,SQRT($C$4),0),0)</f>
        <v>0</v>
      </c>
      <c r="R433" s="4">
        <f>IF(O433&gt;alternative_less!C$10,NORMDIST(O433,$C$3,SQRT($C$4),0),0)</f>
        <v>7.3646594005318216E-6</v>
      </c>
      <c r="S433" s="4">
        <f>IF(O433&lt;=alternative_less!C$10,NORMDIST(O433,$C$3,SQRT($C$4),0),0)</f>
        <v>0</v>
      </c>
      <c r="T433" s="4">
        <f>IF(AND(ABS(O433-alternative_less!C$10)&lt;computations!C$7,T432=0),computations!W$6,0)</f>
        <v>0</v>
      </c>
      <c r="U433" s="4">
        <f>IF(AND(ABS(O433-C$2)&lt;computations!C$7,U432=0),computations!W$6,0)</f>
        <v>0</v>
      </c>
      <c r="V433" s="4">
        <f>IF(AND(ABS(O433-C$3)&lt;computations!C$7,V432=0),computations!W$6,0)</f>
        <v>0</v>
      </c>
    </row>
    <row r="434" spans="5:22" x14ac:dyDescent="0.2">
      <c r="E434" s="1">
        <f t="shared" si="12"/>
        <v>50.295999999999239</v>
      </c>
      <c r="F434" s="1">
        <f>IF(E434&lt;alternative_greater!$C$10,NORMDIST(E434,$B$2,SQRT($B$4),0),0)</f>
        <v>0</v>
      </c>
      <c r="G434" s="1">
        <f>IF(E434&gt;=alternative_greater!$C$10,NORMDIST(E434,$B$2,SQRT($B$4),0),0)</f>
        <v>6.7826182716179918E-6</v>
      </c>
      <c r="H434" s="4">
        <f>IF(E434&lt;alternative_greater!$C$10,NORMDIST(E434,$B$3,SQRT($B$4),0),0)</f>
        <v>0</v>
      </c>
      <c r="I434" s="4">
        <f>IF(E434&gt;=alternative_greater!$C$10,NORMDIST(E434,$B$3,SQRT($B$4),0),0)</f>
        <v>1.8485893434690596E-2</v>
      </c>
      <c r="J434" s="4">
        <f>IF(AND(ABS(E434-alternative_greater!C$10)&lt;computations!B$7,J433=0),computations!M$6,0)</f>
        <v>0</v>
      </c>
      <c r="K434" s="4">
        <f>IF(AND(ABS(E434-B$2)&lt;computations!B$7,K433=0),computations!M$6,0)</f>
        <v>0</v>
      </c>
      <c r="L434" s="4">
        <f>IF(AND(ABS(E434-B$3)&lt;computations!B$7,L433=0),computations!M$6,0)</f>
        <v>0</v>
      </c>
      <c r="O434" s="1">
        <f t="shared" si="13"/>
        <v>50.295999999999239</v>
      </c>
      <c r="P434" s="1">
        <f>IF(O434&gt;alternative_less!C$10,NORMDIST(O434,$C$2,SQRT($C$4),0),0)</f>
        <v>1.8485893434690596E-2</v>
      </c>
      <c r="Q434" s="1">
        <f>IF(O434&lt;=alternative_less!C$10,NORMDIST(O434,$C$2,SQRT($C$4),0),0)</f>
        <v>0</v>
      </c>
      <c r="R434" s="4">
        <f>IF(O434&gt;alternative_less!C$10,NORMDIST(O434,$C$3,SQRT($C$4),0),0)</f>
        <v>6.7826182716179918E-6</v>
      </c>
      <c r="S434" s="4">
        <f>IF(O434&lt;=alternative_less!C$10,NORMDIST(O434,$C$3,SQRT($C$4),0),0)</f>
        <v>0</v>
      </c>
      <c r="T434" s="4">
        <f>IF(AND(ABS(O434-alternative_less!C$10)&lt;computations!C$7,T433=0),computations!W$6,0)</f>
        <v>0</v>
      </c>
      <c r="U434" s="4">
        <f>IF(AND(ABS(O434-C$2)&lt;computations!C$7,U433=0),computations!W$6,0)</f>
        <v>0</v>
      </c>
      <c r="V434" s="4">
        <f>IF(AND(ABS(O434-C$3)&lt;computations!C$7,V433=0),computations!W$6,0)</f>
        <v>0</v>
      </c>
    </row>
    <row r="435" spans="5:22" x14ac:dyDescent="0.2">
      <c r="E435" s="1">
        <f t="shared" si="12"/>
        <v>50.311999999999237</v>
      </c>
      <c r="F435" s="1">
        <f>IF(E435&lt;alternative_greater!$C$10,NORMDIST(E435,$B$2,SQRT($B$4),0),0)</f>
        <v>0</v>
      </c>
      <c r="G435" s="1">
        <f>IF(E435&gt;=alternative_greater!$C$10,NORMDIST(E435,$B$2,SQRT($B$4),0),0)</f>
        <v>6.2446581554521771E-6</v>
      </c>
      <c r="H435" s="4">
        <f>IF(E435&lt;alternative_greater!$C$10,NORMDIST(E435,$B$3,SQRT($B$4),0),0)</f>
        <v>0</v>
      </c>
      <c r="I435" s="4">
        <f>IF(E435&gt;=alternative_greater!$C$10,NORMDIST(E435,$B$3,SQRT($B$4),0),0)</f>
        <v>1.7685960348439486E-2</v>
      </c>
      <c r="J435" s="4">
        <f>IF(AND(ABS(E435-alternative_greater!C$10)&lt;computations!B$7,J434=0),computations!M$6,0)</f>
        <v>0</v>
      </c>
      <c r="K435" s="4">
        <f>IF(AND(ABS(E435-B$2)&lt;computations!B$7,K434=0),computations!M$6,0)</f>
        <v>0</v>
      </c>
      <c r="L435" s="4">
        <f>IF(AND(ABS(E435-B$3)&lt;computations!B$7,L434=0),computations!M$6,0)</f>
        <v>0</v>
      </c>
      <c r="O435" s="1">
        <f t="shared" si="13"/>
        <v>50.311999999999237</v>
      </c>
      <c r="P435" s="1">
        <f>IF(O435&gt;alternative_less!C$10,NORMDIST(O435,$C$2,SQRT($C$4),0),0)</f>
        <v>1.7685960348439486E-2</v>
      </c>
      <c r="Q435" s="1">
        <f>IF(O435&lt;=alternative_less!C$10,NORMDIST(O435,$C$2,SQRT($C$4),0),0)</f>
        <v>0</v>
      </c>
      <c r="R435" s="4">
        <f>IF(O435&gt;alternative_less!C$10,NORMDIST(O435,$C$3,SQRT($C$4),0),0)</f>
        <v>6.2446581554521771E-6</v>
      </c>
      <c r="S435" s="4">
        <f>IF(O435&lt;=alternative_less!C$10,NORMDIST(O435,$C$3,SQRT($C$4),0),0)</f>
        <v>0</v>
      </c>
      <c r="T435" s="4">
        <f>IF(AND(ABS(O435-alternative_less!C$10)&lt;computations!C$7,T434=0),computations!W$6,0)</f>
        <v>0</v>
      </c>
      <c r="U435" s="4">
        <f>IF(AND(ABS(O435-C$2)&lt;computations!C$7,U434=0),computations!W$6,0)</f>
        <v>0</v>
      </c>
      <c r="V435" s="4">
        <f>IF(AND(ABS(O435-C$3)&lt;computations!C$7,V434=0),computations!W$6,0)</f>
        <v>0</v>
      </c>
    </row>
    <row r="436" spans="5:22" x14ac:dyDescent="0.2">
      <c r="E436" s="1">
        <f t="shared" si="12"/>
        <v>50.327999999999236</v>
      </c>
      <c r="F436" s="1">
        <f>IF(E436&lt;alternative_greater!$C$10,NORMDIST(E436,$B$2,SQRT($B$4),0),0)</f>
        <v>0</v>
      </c>
      <c r="G436" s="1">
        <f>IF(E436&gt;=alternative_greater!$C$10,NORMDIST(E436,$B$2,SQRT($B$4),0),0)</f>
        <v>5.7476001539646179E-6</v>
      </c>
      <c r="H436" s="4">
        <f>IF(E436&lt;alternative_greater!$C$10,NORMDIST(E436,$B$3,SQRT($B$4),0),0)</f>
        <v>0</v>
      </c>
      <c r="I436" s="4">
        <f>IF(E436&gt;=alternative_greater!$C$10,NORMDIST(E436,$B$3,SQRT($B$4),0),0)</f>
        <v>1.6915445241540941E-2</v>
      </c>
      <c r="J436" s="4">
        <f>IF(AND(ABS(E436-alternative_greater!C$10)&lt;computations!B$7,J435=0),computations!M$6,0)</f>
        <v>0</v>
      </c>
      <c r="K436" s="4">
        <f>IF(AND(ABS(E436-B$2)&lt;computations!B$7,K435=0),computations!M$6,0)</f>
        <v>0</v>
      </c>
      <c r="L436" s="4">
        <f>IF(AND(ABS(E436-B$3)&lt;computations!B$7,L435=0),computations!M$6,0)</f>
        <v>0</v>
      </c>
      <c r="O436" s="1">
        <f t="shared" si="13"/>
        <v>50.327999999999236</v>
      </c>
      <c r="P436" s="1">
        <f>IF(O436&gt;alternative_less!C$10,NORMDIST(O436,$C$2,SQRT($C$4),0),0)</f>
        <v>1.6915445241540941E-2</v>
      </c>
      <c r="Q436" s="1">
        <f>IF(O436&lt;=alternative_less!C$10,NORMDIST(O436,$C$2,SQRT($C$4),0),0)</f>
        <v>0</v>
      </c>
      <c r="R436" s="4">
        <f>IF(O436&gt;alternative_less!C$10,NORMDIST(O436,$C$3,SQRT($C$4),0),0)</f>
        <v>5.7476001539646179E-6</v>
      </c>
      <c r="S436" s="4">
        <f>IF(O436&lt;=alternative_less!C$10,NORMDIST(O436,$C$3,SQRT($C$4),0),0)</f>
        <v>0</v>
      </c>
      <c r="T436" s="4">
        <f>IF(AND(ABS(O436-alternative_less!C$10)&lt;computations!C$7,T435=0),computations!W$6,0)</f>
        <v>0</v>
      </c>
      <c r="U436" s="4">
        <f>IF(AND(ABS(O436-C$2)&lt;computations!C$7,U435=0),computations!W$6,0)</f>
        <v>0</v>
      </c>
      <c r="V436" s="4">
        <f>IF(AND(ABS(O436-C$3)&lt;computations!C$7,V435=0),computations!W$6,0)</f>
        <v>0</v>
      </c>
    </row>
    <row r="437" spans="5:22" x14ac:dyDescent="0.2">
      <c r="E437" s="1">
        <f t="shared" si="12"/>
        <v>50.343999999999234</v>
      </c>
      <c r="F437" s="1">
        <f>IF(E437&lt;alternative_greater!$C$10,NORMDIST(E437,$B$2,SQRT($B$4),0),0)</f>
        <v>0</v>
      </c>
      <c r="G437" s="1">
        <f>IF(E437&gt;=alternative_greater!$C$10,NORMDIST(E437,$B$2,SQRT($B$4),0),0)</f>
        <v>5.2884817619760391E-6</v>
      </c>
      <c r="H437" s="4">
        <f>IF(E437&lt;alternative_greater!$C$10,NORMDIST(E437,$B$3,SQRT($B$4),0),0)</f>
        <v>0</v>
      </c>
      <c r="I437" s="4">
        <f>IF(E437&gt;=alternative_greater!$C$10,NORMDIST(E437,$B$3,SQRT($B$4),0),0)</f>
        <v>1.6173529497144602E-2</v>
      </c>
      <c r="J437" s="4">
        <f>IF(AND(ABS(E437-alternative_greater!C$10)&lt;computations!B$7,J436=0),computations!M$6,0)</f>
        <v>0</v>
      </c>
      <c r="K437" s="4">
        <f>IF(AND(ABS(E437-B$2)&lt;computations!B$7,K436=0),computations!M$6,0)</f>
        <v>0</v>
      </c>
      <c r="L437" s="4">
        <f>IF(AND(ABS(E437-B$3)&lt;computations!B$7,L436=0),computations!M$6,0)</f>
        <v>0</v>
      </c>
      <c r="O437" s="1">
        <f t="shared" si="13"/>
        <v>50.343999999999234</v>
      </c>
      <c r="P437" s="1">
        <f>IF(O437&gt;alternative_less!C$10,NORMDIST(O437,$C$2,SQRT($C$4),0),0)</f>
        <v>1.6173529497144602E-2</v>
      </c>
      <c r="Q437" s="1">
        <f>IF(O437&lt;=alternative_less!C$10,NORMDIST(O437,$C$2,SQRT($C$4),0),0)</f>
        <v>0</v>
      </c>
      <c r="R437" s="4">
        <f>IF(O437&gt;alternative_less!C$10,NORMDIST(O437,$C$3,SQRT($C$4),0),0)</f>
        <v>5.2884817619760391E-6</v>
      </c>
      <c r="S437" s="4">
        <f>IF(O437&lt;=alternative_less!C$10,NORMDIST(O437,$C$3,SQRT($C$4),0),0)</f>
        <v>0</v>
      </c>
      <c r="T437" s="4">
        <f>IF(AND(ABS(O437-alternative_less!C$10)&lt;computations!C$7,T436=0),computations!W$6,0)</f>
        <v>0</v>
      </c>
      <c r="U437" s="4">
        <f>IF(AND(ABS(O437-C$2)&lt;computations!C$7,U436=0),computations!W$6,0)</f>
        <v>0</v>
      </c>
      <c r="V437" s="4">
        <f>IF(AND(ABS(O437-C$3)&lt;computations!C$7,V436=0),computations!W$6,0)</f>
        <v>0</v>
      </c>
    </row>
    <row r="438" spans="5:22" x14ac:dyDescent="0.2">
      <c r="E438" s="1">
        <f t="shared" si="12"/>
        <v>50.359999999999232</v>
      </c>
      <c r="F438" s="1">
        <f>IF(E438&lt;alternative_greater!$C$10,NORMDIST(E438,$B$2,SQRT($B$4),0),0)</f>
        <v>0</v>
      </c>
      <c r="G438" s="1">
        <f>IF(E438&gt;=alternative_greater!$C$10,NORMDIST(E438,$B$2,SQRT($B$4),0),0)</f>
        <v>4.8645431372504751E-6</v>
      </c>
      <c r="H438" s="4">
        <f>IF(E438&lt;alternative_greater!$C$10,NORMDIST(E438,$B$3,SQRT($B$4),0),0)</f>
        <v>0</v>
      </c>
      <c r="I438" s="4">
        <f>IF(E438&gt;=alternative_greater!$C$10,NORMDIST(E438,$B$3,SQRT($B$4),0),0)</f>
        <v>1.5459404507997036E-2</v>
      </c>
      <c r="J438" s="4">
        <f>IF(AND(ABS(E438-alternative_greater!C$10)&lt;computations!B$7,J437=0),computations!M$6,0)</f>
        <v>0</v>
      </c>
      <c r="K438" s="4">
        <f>IF(AND(ABS(E438-B$2)&lt;computations!B$7,K437=0),computations!M$6,0)</f>
        <v>0</v>
      </c>
      <c r="L438" s="4">
        <f>IF(AND(ABS(E438-B$3)&lt;computations!B$7,L437=0),computations!M$6,0)</f>
        <v>0</v>
      </c>
      <c r="O438" s="1">
        <f t="shared" si="13"/>
        <v>50.359999999999232</v>
      </c>
      <c r="P438" s="1">
        <f>IF(O438&gt;alternative_less!C$10,NORMDIST(O438,$C$2,SQRT($C$4),0),0)</f>
        <v>1.5459404507997036E-2</v>
      </c>
      <c r="Q438" s="1">
        <f>IF(O438&lt;=alternative_less!C$10,NORMDIST(O438,$C$2,SQRT($C$4),0),0)</f>
        <v>0</v>
      </c>
      <c r="R438" s="4">
        <f>IF(O438&gt;alternative_less!C$10,NORMDIST(O438,$C$3,SQRT($C$4),0),0)</f>
        <v>4.8645431372504751E-6</v>
      </c>
      <c r="S438" s="4">
        <f>IF(O438&lt;=alternative_less!C$10,NORMDIST(O438,$C$3,SQRT($C$4),0),0)</f>
        <v>0</v>
      </c>
      <c r="T438" s="4">
        <f>IF(AND(ABS(O438-alternative_less!C$10)&lt;computations!C$7,T437=0),computations!W$6,0)</f>
        <v>0</v>
      </c>
      <c r="U438" s="4">
        <f>IF(AND(ABS(O438-C$2)&lt;computations!C$7,U437=0),computations!W$6,0)</f>
        <v>0</v>
      </c>
      <c r="V438" s="4">
        <f>IF(AND(ABS(O438-C$3)&lt;computations!C$7,V437=0),computations!W$6,0)</f>
        <v>0</v>
      </c>
    </row>
    <row r="439" spans="5:22" x14ac:dyDescent="0.2">
      <c r="E439" s="1">
        <f t="shared" si="12"/>
        <v>50.37599999999923</v>
      </c>
      <c r="F439" s="1">
        <f>IF(E439&lt;alternative_greater!$C$10,NORMDIST(E439,$B$2,SQRT($B$4),0),0)</f>
        <v>0</v>
      </c>
      <c r="G439" s="1">
        <f>IF(E439&gt;=alternative_greater!$C$10,NORMDIST(E439,$B$2,SQRT($B$4),0),0)</f>
        <v>4.473214166596399E-6</v>
      </c>
      <c r="H439" s="4">
        <f>IF(E439&lt;alternative_greater!$C$10,NORMDIST(E439,$B$3,SQRT($B$4),0),0)</f>
        <v>0</v>
      </c>
      <c r="I439" s="4">
        <f>IF(E439&gt;=alternative_greater!$C$10,NORMDIST(E439,$B$3,SQRT($B$4),0),0)</f>
        <v>1.4772272208904322E-2</v>
      </c>
      <c r="J439" s="4">
        <f>IF(AND(ABS(E439-alternative_greater!C$10)&lt;computations!B$7,J438=0),computations!M$6,0)</f>
        <v>0</v>
      </c>
      <c r="K439" s="4">
        <f>IF(AND(ABS(E439-B$2)&lt;computations!B$7,K438=0),computations!M$6,0)</f>
        <v>0</v>
      </c>
      <c r="L439" s="4">
        <f>IF(AND(ABS(E439-B$3)&lt;computations!B$7,L438=0),computations!M$6,0)</f>
        <v>0</v>
      </c>
      <c r="O439" s="1">
        <f t="shared" si="13"/>
        <v>50.37599999999923</v>
      </c>
      <c r="P439" s="1">
        <f>IF(O439&gt;alternative_less!C$10,NORMDIST(O439,$C$2,SQRT($C$4),0),0)</f>
        <v>1.4772272208904322E-2</v>
      </c>
      <c r="Q439" s="1">
        <f>IF(O439&lt;=alternative_less!C$10,NORMDIST(O439,$C$2,SQRT($C$4),0),0)</f>
        <v>0</v>
      </c>
      <c r="R439" s="4">
        <f>IF(O439&gt;alternative_less!C$10,NORMDIST(O439,$C$3,SQRT($C$4),0),0)</f>
        <v>4.473214166596399E-6</v>
      </c>
      <c r="S439" s="4">
        <f>IF(O439&lt;=alternative_less!C$10,NORMDIST(O439,$C$3,SQRT($C$4),0),0)</f>
        <v>0</v>
      </c>
      <c r="T439" s="4">
        <f>IF(AND(ABS(O439-alternative_less!C$10)&lt;computations!C$7,T438=0),computations!W$6,0)</f>
        <v>0</v>
      </c>
      <c r="U439" s="4">
        <f>IF(AND(ABS(O439-C$2)&lt;computations!C$7,U438=0),computations!W$6,0)</f>
        <v>0</v>
      </c>
      <c r="V439" s="4">
        <f>IF(AND(ABS(O439-C$3)&lt;computations!C$7,V438=0),computations!W$6,0)</f>
        <v>0</v>
      </c>
    </row>
    <row r="440" spans="5:22" x14ac:dyDescent="0.2">
      <c r="E440" s="1">
        <f t="shared" si="12"/>
        <v>50.391999999999229</v>
      </c>
      <c r="F440" s="1">
        <f>IF(E440&lt;alternative_greater!$C$10,NORMDIST(E440,$B$2,SQRT($B$4),0),0)</f>
        <v>0</v>
      </c>
      <c r="G440" s="1">
        <f>IF(E440&gt;=alternative_greater!$C$10,NORMDIST(E440,$B$2,SQRT($B$4),0),0)</f>
        <v>4.112102287304191E-6</v>
      </c>
      <c r="H440" s="4">
        <f>IF(E440&lt;alternative_greater!$C$10,NORMDIST(E440,$B$3,SQRT($B$4),0),0)</f>
        <v>0</v>
      </c>
      <c r="I440" s="4">
        <f>IF(E440&gt;=alternative_greater!$C$10,NORMDIST(E440,$B$3,SQRT($B$4),0),0)</f>
        <v>1.4111345569936007E-2</v>
      </c>
      <c r="J440" s="4">
        <f>IF(AND(ABS(E440-alternative_greater!C$10)&lt;computations!B$7,J439=0),computations!M$6,0)</f>
        <v>0</v>
      </c>
      <c r="K440" s="4">
        <f>IF(AND(ABS(E440-B$2)&lt;computations!B$7,K439=0),computations!M$6,0)</f>
        <v>0</v>
      </c>
      <c r="L440" s="4">
        <f>IF(AND(ABS(E440-B$3)&lt;computations!B$7,L439=0),computations!M$6,0)</f>
        <v>0</v>
      </c>
      <c r="O440" s="1">
        <f t="shared" si="13"/>
        <v>50.391999999999229</v>
      </c>
      <c r="P440" s="1">
        <f>IF(O440&gt;alternative_less!C$10,NORMDIST(O440,$C$2,SQRT($C$4),0),0)</f>
        <v>1.4111345569936007E-2</v>
      </c>
      <c r="Q440" s="1">
        <f>IF(O440&lt;=alternative_less!C$10,NORMDIST(O440,$C$2,SQRT($C$4),0),0)</f>
        <v>0</v>
      </c>
      <c r="R440" s="4">
        <f>IF(O440&gt;alternative_less!C$10,NORMDIST(O440,$C$3,SQRT($C$4),0),0)</f>
        <v>4.112102287304191E-6</v>
      </c>
      <c r="S440" s="4">
        <f>IF(O440&lt;=alternative_less!C$10,NORMDIST(O440,$C$3,SQRT($C$4),0),0)</f>
        <v>0</v>
      </c>
      <c r="T440" s="4">
        <f>IF(AND(ABS(O440-alternative_less!C$10)&lt;computations!C$7,T439=0),computations!W$6,0)</f>
        <v>0</v>
      </c>
      <c r="U440" s="4">
        <f>IF(AND(ABS(O440-C$2)&lt;computations!C$7,U439=0),computations!W$6,0)</f>
        <v>0</v>
      </c>
      <c r="V440" s="4">
        <f>IF(AND(ABS(O440-C$3)&lt;computations!C$7,V439=0),computations!W$6,0)</f>
        <v>0</v>
      </c>
    </row>
    <row r="441" spans="5:22" x14ac:dyDescent="0.2">
      <c r="E441" s="1">
        <f t="shared" si="12"/>
        <v>50.407999999999227</v>
      </c>
      <c r="F441" s="1">
        <f>IF(E441&lt;alternative_greater!$C$10,NORMDIST(E441,$B$2,SQRT($B$4),0),0)</f>
        <v>0</v>
      </c>
      <c r="G441" s="1">
        <f>IF(E441&gt;=alternative_greater!$C$10,NORMDIST(E441,$B$2,SQRT($B$4),0),0)</f>
        <v>3.7789810249075919E-6</v>
      </c>
      <c r="H441" s="4">
        <f>IF(E441&lt;alternative_greater!$C$10,NORMDIST(E441,$B$3,SQRT($B$4),0),0)</f>
        <v>0</v>
      </c>
      <c r="I441" s="4">
        <f>IF(E441&gt;=alternative_greater!$C$10,NORMDIST(E441,$B$3,SQRT($B$4),0),0)</f>
        <v>1.3475849051215226E-2</v>
      </c>
      <c r="J441" s="4">
        <f>IF(AND(ABS(E441-alternative_greater!C$10)&lt;computations!B$7,J440=0),computations!M$6,0)</f>
        <v>0</v>
      </c>
      <c r="K441" s="4">
        <f>IF(AND(ABS(E441-B$2)&lt;computations!B$7,K440=0),computations!M$6,0)</f>
        <v>0</v>
      </c>
      <c r="L441" s="4">
        <f>IF(AND(ABS(E441-B$3)&lt;computations!B$7,L440=0),computations!M$6,0)</f>
        <v>0</v>
      </c>
      <c r="O441" s="1">
        <f t="shared" si="13"/>
        <v>50.407999999999227</v>
      </c>
      <c r="P441" s="1">
        <f>IF(O441&gt;alternative_less!C$10,NORMDIST(O441,$C$2,SQRT($C$4),0),0)</f>
        <v>1.3475849051215226E-2</v>
      </c>
      <c r="Q441" s="1">
        <f>IF(O441&lt;=alternative_less!C$10,NORMDIST(O441,$C$2,SQRT($C$4),0),0)</f>
        <v>0</v>
      </c>
      <c r="R441" s="4">
        <f>IF(O441&gt;alternative_less!C$10,NORMDIST(O441,$C$3,SQRT($C$4),0),0)</f>
        <v>3.7789810249075919E-6</v>
      </c>
      <c r="S441" s="4">
        <f>IF(O441&lt;=alternative_less!C$10,NORMDIST(O441,$C$3,SQRT($C$4),0),0)</f>
        <v>0</v>
      </c>
      <c r="T441" s="4">
        <f>IF(AND(ABS(O441-alternative_less!C$10)&lt;computations!C$7,T440=0),computations!W$6,0)</f>
        <v>0</v>
      </c>
      <c r="U441" s="4">
        <f>IF(AND(ABS(O441-C$2)&lt;computations!C$7,U440=0),computations!W$6,0)</f>
        <v>0</v>
      </c>
      <c r="V441" s="4">
        <f>IF(AND(ABS(O441-C$3)&lt;computations!C$7,V440=0),computations!W$6,0)</f>
        <v>0</v>
      </c>
    </row>
    <row r="442" spans="5:22" x14ac:dyDescent="0.2">
      <c r="E442" s="1">
        <f t="shared" si="12"/>
        <v>50.423999999999225</v>
      </c>
      <c r="F442" s="1">
        <f>IF(E442&lt;alternative_greater!$C$10,NORMDIST(E442,$B$2,SQRT($B$4),0),0)</f>
        <v>0</v>
      </c>
      <c r="G442" s="1">
        <f>IF(E442&gt;=alternative_greater!$C$10,NORMDIST(E442,$B$2,SQRT($B$4),0),0)</f>
        <v>3.4717792099114073E-6</v>
      </c>
      <c r="H442" s="4">
        <f>IF(E442&lt;alternative_greater!$C$10,NORMDIST(E442,$B$3,SQRT($B$4),0),0)</f>
        <v>0</v>
      </c>
      <c r="I442" s="4">
        <f>IF(E442&gt;=alternative_greater!$C$10,NORMDIST(E442,$B$3,SQRT($B$4),0),0)</f>
        <v>1.286501902018311E-2</v>
      </c>
      <c r="J442" s="4">
        <f>IF(AND(ABS(E442-alternative_greater!C$10)&lt;computations!B$7,J441=0),computations!M$6,0)</f>
        <v>0</v>
      </c>
      <c r="K442" s="4">
        <f>IF(AND(ABS(E442-B$2)&lt;computations!B$7,K441=0),computations!M$6,0)</f>
        <v>0</v>
      </c>
      <c r="L442" s="4">
        <f>IF(AND(ABS(E442-B$3)&lt;computations!B$7,L441=0),computations!M$6,0)</f>
        <v>0</v>
      </c>
      <c r="O442" s="1">
        <f t="shared" si="13"/>
        <v>50.423999999999225</v>
      </c>
      <c r="P442" s="1">
        <f>IF(O442&gt;alternative_less!C$10,NORMDIST(O442,$C$2,SQRT($C$4),0),0)</f>
        <v>1.286501902018311E-2</v>
      </c>
      <c r="Q442" s="1">
        <f>IF(O442&lt;=alternative_less!C$10,NORMDIST(O442,$C$2,SQRT($C$4),0),0)</f>
        <v>0</v>
      </c>
      <c r="R442" s="4">
        <f>IF(O442&gt;alternative_less!C$10,NORMDIST(O442,$C$3,SQRT($C$4),0),0)</f>
        <v>3.4717792099114073E-6</v>
      </c>
      <c r="S442" s="4">
        <f>IF(O442&lt;=alternative_less!C$10,NORMDIST(O442,$C$3,SQRT($C$4),0),0)</f>
        <v>0</v>
      </c>
      <c r="T442" s="4">
        <f>IF(AND(ABS(O442-alternative_less!C$10)&lt;computations!C$7,T441=0),computations!W$6,0)</f>
        <v>0</v>
      </c>
      <c r="U442" s="4">
        <f>IF(AND(ABS(O442-C$2)&lt;computations!C$7,U441=0),computations!W$6,0)</f>
        <v>0</v>
      </c>
      <c r="V442" s="4">
        <f>IF(AND(ABS(O442-C$3)&lt;computations!C$7,V441=0),computations!W$6,0)</f>
        <v>0</v>
      </c>
    </row>
    <row r="443" spans="5:22" x14ac:dyDescent="0.2">
      <c r="E443" s="1">
        <f t="shared" si="12"/>
        <v>50.439999999999223</v>
      </c>
      <c r="F443" s="1">
        <f>IF(E443&lt;alternative_greater!$C$10,NORMDIST(E443,$B$2,SQRT($B$4),0),0)</f>
        <v>0</v>
      </c>
      <c r="G443" s="1">
        <f>IF(E443&gt;=alternative_greater!$C$10,NORMDIST(E443,$B$2,SQRT($B$4),0),0)</f>
        <v>3.1885708377385147E-6</v>
      </c>
      <c r="H443" s="4">
        <f>IF(E443&lt;alternative_greater!$C$10,NORMDIST(E443,$B$3,SQRT($B$4),0),0)</f>
        <v>0</v>
      </c>
      <c r="I443" s="4">
        <f>IF(E443&gt;=alternative_greater!$C$10,NORMDIST(E443,$B$3,SQRT($B$4),0),0)</f>
        <v>1.2278104132264172E-2</v>
      </c>
      <c r="J443" s="4">
        <f>IF(AND(ABS(E443-alternative_greater!C$10)&lt;computations!B$7,J442=0),computations!M$6,0)</f>
        <v>0</v>
      </c>
      <c r="K443" s="4">
        <f>IF(AND(ABS(E443-B$2)&lt;computations!B$7,K442=0),computations!M$6,0)</f>
        <v>0</v>
      </c>
      <c r="L443" s="4">
        <f>IF(AND(ABS(E443-B$3)&lt;computations!B$7,L442=0),computations!M$6,0)</f>
        <v>0</v>
      </c>
      <c r="O443" s="1">
        <f t="shared" si="13"/>
        <v>50.439999999999223</v>
      </c>
      <c r="P443" s="1">
        <f>IF(O443&gt;alternative_less!C$10,NORMDIST(O443,$C$2,SQRT($C$4),0),0)</f>
        <v>1.2278104132264172E-2</v>
      </c>
      <c r="Q443" s="1">
        <f>IF(O443&lt;=alternative_less!C$10,NORMDIST(O443,$C$2,SQRT($C$4),0),0)</f>
        <v>0</v>
      </c>
      <c r="R443" s="4">
        <f>IF(O443&gt;alternative_less!C$10,NORMDIST(O443,$C$3,SQRT($C$4),0),0)</f>
        <v>3.1885708377385147E-6</v>
      </c>
      <c r="S443" s="4">
        <f>IF(O443&lt;=alternative_less!C$10,NORMDIST(O443,$C$3,SQRT($C$4),0),0)</f>
        <v>0</v>
      </c>
      <c r="T443" s="4">
        <f>IF(AND(ABS(O443-alternative_less!C$10)&lt;computations!C$7,T442=0),computations!W$6,0)</f>
        <v>0</v>
      </c>
      <c r="U443" s="4">
        <f>IF(AND(ABS(O443-C$2)&lt;computations!C$7,U442=0),computations!W$6,0)</f>
        <v>0</v>
      </c>
      <c r="V443" s="4">
        <f>IF(AND(ABS(O443-C$3)&lt;computations!C$7,V442=0),computations!W$6,0)</f>
        <v>0</v>
      </c>
    </row>
    <row r="444" spans="5:22" x14ac:dyDescent="0.2">
      <c r="E444" s="1">
        <f t="shared" si="12"/>
        <v>50.455999999999221</v>
      </c>
      <c r="F444" s="1">
        <f>IF(E444&lt;alternative_greater!$C$10,NORMDIST(E444,$B$2,SQRT($B$4),0),0)</f>
        <v>0</v>
      </c>
      <c r="G444" s="1">
        <f>IF(E444&gt;=alternative_greater!$C$10,NORMDIST(E444,$B$2,SQRT($B$4),0),0)</f>
        <v>2.9275655377129573E-6</v>
      </c>
      <c r="H444" s="4">
        <f>IF(E444&lt;alternative_greater!$C$10,NORMDIST(E444,$B$3,SQRT($B$4),0),0)</f>
        <v>0</v>
      </c>
      <c r="I444" s="4">
        <f>IF(E444&gt;=alternative_greater!$C$10,NORMDIST(E444,$B$3,SQRT($B$4),0),0)</f>
        <v>1.171436567589567E-2</v>
      </c>
      <c r="J444" s="4">
        <f>IF(AND(ABS(E444-alternative_greater!C$10)&lt;computations!B$7,J443=0),computations!M$6,0)</f>
        <v>0</v>
      </c>
      <c r="K444" s="4">
        <f>IF(AND(ABS(E444-B$2)&lt;computations!B$7,K443=0),computations!M$6,0)</f>
        <v>0</v>
      </c>
      <c r="L444" s="4">
        <f>IF(AND(ABS(E444-B$3)&lt;computations!B$7,L443=0),computations!M$6,0)</f>
        <v>0</v>
      </c>
      <c r="O444" s="1">
        <f t="shared" si="13"/>
        <v>50.455999999999221</v>
      </c>
      <c r="P444" s="1">
        <f>IF(O444&gt;alternative_less!C$10,NORMDIST(O444,$C$2,SQRT($C$4),0),0)</f>
        <v>1.171436567589567E-2</v>
      </c>
      <c r="Q444" s="1">
        <f>IF(O444&lt;=alternative_less!C$10,NORMDIST(O444,$C$2,SQRT($C$4),0),0)</f>
        <v>0</v>
      </c>
      <c r="R444" s="4">
        <f>IF(O444&gt;alternative_less!C$10,NORMDIST(O444,$C$3,SQRT($C$4),0),0)</f>
        <v>2.9275655377129573E-6</v>
      </c>
      <c r="S444" s="4">
        <f>IF(O444&lt;=alternative_less!C$10,NORMDIST(O444,$C$3,SQRT($C$4),0),0)</f>
        <v>0</v>
      </c>
      <c r="T444" s="4">
        <f>IF(AND(ABS(O444-alternative_less!C$10)&lt;computations!C$7,T443=0),computations!W$6,0)</f>
        <v>0</v>
      </c>
      <c r="U444" s="4">
        <f>IF(AND(ABS(O444-C$2)&lt;computations!C$7,U443=0),computations!W$6,0)</f>
        <v>0</v>
      </c>
      <c r="V444" s="4">
        <f>IF(AND(ABS(O444-C$3)&lt;computations!C$7,V443=0),computations!W$6,0)</f>
        <v>0</v>
      </c>
    </row>
    <row r="445" spans="5:22" x14ac:dyDescent="0.2">
      <c r="E445" s="1">
        <f t="shared" si="12"/>
        <v>50.47199999999922</v>
      </c>
      <c r="F445" s="1">
        <f>IF(E445&lt;alternative_greater!$C$10,NORMDIST(E445,$B$2,SQRT($B$4),0),0)</f>
        <v>0</v>
      </c>
      <c r="G445" s="1">
        <f>IF(E445&gt;=alternative_greater!$C$10,NORMDIST(E445,$B$2,SQRT($B$4),0),0)</f>
        <v>2.6870996184147545E-6</v>
      </c>
      <c r="H445" s="4">
        <f>IF(E445&lt;alternative_greater!$C$10,NORMDIST(E445,$B$3,SQRT($B$4),0),0)</f>
        <v>0</v>
      </c>
      <c r="I445" s="4">
        <f>IF(E445&gt;=alternative_greater!$C$10,NORMDIST(E445,$B$3,SQRT($B$4),0),0)</f>
        <v>1.1173077882914356E-2</v>
      </c>
      <c r="J445" s="4">
        <f>IF(AND(ABS(E445-alternative_greater!C$10)&lt;computations!B$7,J444=0),computations!M$6,0)</f>
        <v>0</v>
      </c>
      <c r="K445" s="4">
        <f>IF(AND(ABS(E445-B$2)&lt;computations!B$7,K444=0),computations!M$6,0)</f>
        <v>0</v>
      </c>
      <c r="L445" s="4">
        <f>IF(AND(ABS(E445-B$3)&lt;computations!B$7,L444=0),computations!M$6,0)</f>
        <v>0</v>
      </c>
      <c r="O445" s="1">
        <f t="shared" si="13"/>
        <v>50.47199999999922</v>
      </c>
      <c r="P445" s="1">
        <f>IF(O445&gt;alternative_less!C$10,NORMDIST(O445,$C$2,SQRT($C$4),0),0)</f>
        <v>1.1173077882914356E-2</v>
      </c>
      <c r="Q445" s="1">
        <f>IF(O445&lt;=alternative_less!C$10,NORMDIST(O445,$C$2,SQRT($C$4),0),0)</f>
        <v>0</v>
      </c>
      <c r="R445" s="4">
        <f>IF(O445&gt;alternative_less!C$10,NORMDIST(O445,$C$3,SQRT($C$4),0),0)</f>
        <v>2.6870996184147545E-6</v>
      </c>
      <c r="S445" s="4">
        <f>IF(O445&lt;=alternative_less!C$10,NORMDIST(O445,$C$3,SQRT($C$4),0),0)</f>
        <v>0</v>
      </c>
      <c r="T445" s="4">
        <f>IF(AND(ABS(O445-alternative_less!C$10)&lt;computations!C$7,T444=0),computations!W$6,0)</f>
        <v>0</v>
      </c>
      <c r="U445" s="4">
        <f>IF(AND(ABS(O445-C$2)&lt;computations!C$7,U444=0),computations!W$6,0)</f>
        <v>0</v>
      </c>
      <c r="V445" s="4">
        <f>IF(AND(ABS(O445-C$3)&lt;computations!C$7,V444=0),computations!W$6,0)</f>
        <v>0</v>
      </c>
    </row>
    <row r="446" spans="5:22" x14ac:dyDescent="0.2">
      <c r="E446" s="1">
        <f t="shared" si="12"/>
        <v>50.487999999999218</v>
      </c>
      <c r="F446" s="1">
        <f>IF(E446&lt;alternative_greater!$C$10,NORMDIST(E446,$B$2,SQRT($B$4),0),0)</f>
        <v>0</v>
      </c>
      <c r="G446" s="1">
        <f>IF(E446&gt;=alternative_greater!$C$10,NORMDIST(E446,$B$2,SQRT($B$4),0),0)</f>
        <v>2.4656276582131697E-6</v>
      </c>
      <c r="H446" s="4">
        <f>IF(E446&lt;alternative_greater!$C$10,NORMDIST(E446,$B$3,SQRT($B$4),0),0)</f>
        <v>0</v>
      </c>
      <c r="I446" s="4">
        <f>IF(E446&gt;=alternative_greater!$C$10,NORMDIST(E446,$B$3,SQRT($B$4),0),0)</f>
        <v>1.0653528205322338E-2</v>
      </c>
      <c r="J446" s="4">
        <f>IF(AND(ABS(E446-alternative_greater!C$10)&lt;computations!B$7,J445=0),computations!M$6,0)</f>
        <v>0</v>
      </c>
      <c r="K446" s="4">
        <f>IF(AND(ABS(E446-B$2)&lt;computations!B$7,K445=0),computations!M$6,0)</f>
        <v>0</v>
      </c>
      <c r="L446" s="4">
        <f>IF(AND(ABS(E446-B$3)&lt;computations!B$7,L445=0),computations!M$6,0)</f>
        <v>0</v>
      </c>
      <c r="O446" s="1">
        <f t="shared" si="13"/>
        <v>50.487999999999218</v>
      </c>
      <c r="P446" s="1">
        <f>IF(O446&gt;alternative_less!C$10,NORMDIST(O446,$C$2,SQRT($C$4),0),0)</f>
        <v>1.0653528205322338E-2</v>
      </c>
      <c r="Q446" s="1">
        <f>IF(O446&lt;=alternative_less!C$10,NORMDIST(O446,$C$2,SQRT($C$4),0),0)</f>
        <v>0</v>
      </c>
      <c r="R446" s="4">
        <f>IF(O446&gt;alternative_less!C$10,NORMDIST(O446,$C$3,SQRT($C$4),0),0)</f>
        <v>2.4656276582131697E-6</v>
      </c>
      <c r="S446" s="4">
        <f>IF(O446&lt;=alternative_less!C$10,NORMDIST(O446,$C$3,SQRT($C$4),0),0)</f>
        <v>0</v>
      </c>
      <c r="T446" s="4">
        <f>IF(AND(ABS(O446-alternative_less!C$10)&lt;computations!C$7,T445=0),computations!W$6,0)</f>
        <v>0</v>
      </c>
      <c r="U446" s="4">
        <f>IF(AND(ABS(O446-C$2)&lt;computations!C$7,U445=0),computations!W$6,0)</f>
        <v>0</v>
      </c>
      <c r="V446" s="4">
        <f>IF(AND(ABS(O446-C$3)&lt;computations!C$7,V445=0),computations!W$6,0)</f>
        <v>0</v>
      </c>
    </row>
    <row r="447" spans="5:22" x14ac:dyDescent="0.2">
      <c r="E447" s="1">
        <f t="shared" si="12"/>
        <v>50.503999999999216</v>
      </c>
      <c r="F447" s="1">
        <f>IF(E447&lt;alternative_greater!$C$10,NORMDIST(E447,$B$2,SQRT($B$4),0),0)</f>
        <v>0</v>
      </c>
      <c r="G447" s="1">
        <f>IF(E447&gt;=alternative_greater!$C$10,NORMDIST(E447,$B$2,SQRT($B$4),0),0)</f>
        <v>2.2617146112108786E-6</v>
      </c>
      <c r="H447" s="4">
        <f>IF(E447&lt;alternative_greater!$C$10,NORMDIST(E447,$B$3,SQRT($B$4),0),0)</f>
        <v>0</v>
      </c>
      <c r="I447" s="4">
        <f>IF(E447&gt;=alternative_greater!$C$10,NORMDIST(E447,$B$3,SQRT($B$4),0),0)</f>
        <v>1.0155017559477062E-2</v>
      </c>
      <c r="J447" s="4">
        <f>IF(AND(ABS(E447-alternative_greater!C$10)&lt;computations!B$7,J446=0),computations!M$6,0)</f>
        <v>0</v>
      </c>
      <c r="K447" s="4">
        <f>IF(AND(ABS(E447-B$2)&lt;computations!B$7,K446=0),computations!M$6,0)</f>
        <v>0</v>
      </c>
      <c r="L447" s="4">
        <f>IF(AND(ABS(E447-B$3)&lt;computations!B$7,L446=0),computations!M$6,0)</f>
        <v>0</v>
      </c>
      <c r="O447" s="1">
        <f t="shared" si="13"/>
        <v>50.503999999999216</v>
      </c>
      <c r="P447" s="1">
        <f>IF(O447&gt;alternative_less!C$10,NORMDIST(O447,$C$2,SQRT($C$4),0),0)</f>
        <v>1.0155017559477062E-2</v>
      </c>
      <c r="Q447" s="1">
        <f>IF(O447&lt;=alternative_less!C$10,NORMDIST(O447,$C$2,SQRT($C$4),0),0)</f>
        <v>0</v>
      </c>
      <c r="R447" s="4">
        <f>IF(O447&gt;alternative_less!C$10,NORMDIST(O447,$C$3,SQRT($C$4),0),0)</f>
        <v>2.2617146112108786E-6</v>
      </c>
      <c r="S447" s="4">
        <f>IF(O447&lt;=alternative_less!C$10,NORMDIST(O447,$C$3,SQRT($C$4),0),0)</f>
        <v>0</v>
      </c>
      <c r="T447" s="4">
        <f>IF(AND(ABS(O447-alternative_less!C$10)&lt;computations!C$7,T446=0),computations!W$6,0)</f>
        <v>0</v>
      </c>
      <c r="U447" s="4">
        <f>IF(AND(ABS(O447-C$2)&lt;computations!C$7,U446=0),computations!W$6,0)</f>
        <v>0</v>
      </c>
      <c r="V447" s="4">
        <f>IF(AND(ABS(O447-C$3)&lt;computations!C$7,V446=0),computations!W$6,0)</f>
        <v>0</v>
      </c>
    </row>
    <row r="448" spans="5:22" x14ac:dyDescent="0.2">
      <c r="E448" s="1">
        <f t="shared" si="12"/>
        <v>50.519999999999214</v>
      </c>
      <c r="F448" s="1">
        <f>IF(E448&lt;alternative_greater!$C$10,NORMDIST(E448,$B$2,SQRT($B$4),0),0)</f>
        <v>0</v>
      </c>
      <c r="G448" s="1">
        <f>IF(E448&gt;=alternative_greater!$C$10,NORMDIST(E448,$B$2,SQRT($B$4),0),0)</f>
        <v>2.0740284002096174E-6</v>
      </c>
      <c r="H448" s="4">
        <f>IF(E448&lt;alternative_greater!$C$10,NORMDIST(E448,$B$3,SQRT($B$4),0),0)</f>
        <v>0</v>
      </c>
      <c r="I448" s="4">
        <f>IF(E448&gt;=alternative_greater!$C$10,NORMDIST(E448,$B$3,SQRT($B$4),0),0)</f>
        <v>9.6768605387712679E-3</v>
      </c>
      <c r="J448" s="4">
        <f>IF(AND(ABS(E448-alternative_greater!C$10)&lt;computations!B$7,J447=0),computations!M$6,0)</f>
        <v>0</v>
      </c>
      <c r="K448" s="4">
        <f>IF(AND(ABS(E448-B$2)&lt;computations!B$7,K447=0),computations!M$6,0)</f>
        <v>0</v>
      </c>
      <c r="L448" s="4">
        <f>IF(AND(ABS(E448-B$3)&lt;computations!B$7,L447=0),computations!M$6,0)</f>
        <v>0</v>
      </c>
      <c r="O448" s="1">
        <f t="shared" si="13"/>
        <v>50.519999999999214</v>
      </c>
      <c r="P448" s="1">
        <f>IF(O448&gt;alternative_less!C$10,NORMDIST(O448,$C$2,SQRT($C$4),0),0)</f>
        <v>9.6768605387712679E-3</v>
      </c>
      <c r="Q448" s="1">
        <f>IF(O448&lt;=alternative_less!C$10,NORMDIST(O448,$C$2,SQRT($C$4),0),0)</f>
        <v>0</v>
      </c>
      <c r="R448" s="4">
        <f>IF(O448&gt;alternative_less!C$10,NORMDIST(O448,$C$3,SQRT($C$4),0),0)</f>
        <v>2.0740284002096174E-6</v>
      </c>
      <c r="S448" s="4">
        <f>IF(O448&lt;=alternative_less!C$10,NORMDIST(O448,$C$3,SQRT($C$4),0),0)</f>
        <v>0</v>
      </c>
      <c r="T448" s="4">
        <f>IF(AND(ABS(O448-alternative_less!C$10)&lt;computations!C$7,T447=0),computations!W$6,0)</f>
        <v>0</v>
      </c>
      <c r="U448" s="4">
        <f>IF(AND(ABS(O448-C$2)&lt;computations!C$7,U447=0),computations!W$6,0)</f>
        <v>0</v>
      </c>
      <c r="V448" s="4">
        <f>IF(AND(ABS(O448-C$3)&lt;computations!C$7,V447=0),computations!W$6,0)</f>
        <v>0</v>
      </c>
    </row>
    <row r="449" spans="5:22" x14ac:dyDescent="0.2">
      <c r="E449" s="1">
        <f t="shared" si="12"/>
        <v>50.535999999999213</v>
      </c>
      <c r="F449" s="1">
        <f>IF(E449&lt;alternative_greater!$C$10,NORMDIST(E449,$B$2,SQRT($B$4),0),0)</f>
        <v>0</v>
      </c>
      <c r="G449" s="1">
        <f>IF(E449&gt;=alternative_greater!$C$10,NORMDIST(E449,$B$2,SQRT($B$4),0),0)</f>
        <v>1.9013329696405832E-6</v>
      </c>
      <c r="H449" s="4">
        <f>IF(E449&lt;alternative_greater!$C$10,NORMDIST(E449,$B$3,SQRT($B$4),0),0)</f>
        <v>0</v>
      </c>
      <c r="I449" s="4">
        <f>IF(E449&gt;=alternative_greater!$C$10,NORMDIST(E449,$B$3,SQRT($B$4),0),0)</f>
        <v>9.21838559588487E-3</v>
      </c>
      <c r="J449" s="4">
        <f>IF(AND(ABS(E449-alternative_greater!C$10)&lt;computations!B$7,J448=0),computations!M$6,0)</f>
        <v>0</v>
      </c>
      <c r="K449" s="4">
        <f>IF(AND(ABS(E449-B$2)&lt;computations!B$7,K448=0),computations!M$6,0)</f>
        <v>0</v>
      </c>
      <c r="L449" s="4">
        <f>IF(AND(ABS(E449-B$3)&lt;computations!B$7,L448=0),computations!M$6,0)</f>
        <v>0</v>
      </c>
      <c r="O449" s="1">
        <f t="shared" si="13"/>
        <v>50.535999999999213</v>
      </c>
      <c r="P449" s="1">
        <f>IF(O449&gt;alternative_less!C$10,NORMDIST(O449,$C$2,SQRT($C$4),0),0)</f>
        <v>9.21838559588487E-3</v>
      </c>
      <c r="Q449" s="1">
        <f>IF(O449&lt;=alternative_less!C$10,NORMDIST(O449,$C$2,SQRT($C$4),0),0)</f>
        <v>0</v>
      </c>
      <c r="R449" s="4">
        <f>IF(O449&gt;alternative_less!C$10,NORMDIST(O449,$C$3,SQRT($C$4),0),0)</f>
        <v>1.9013329696405832E-6</v>
      </c>
      <c r="S449" s="4">
        <f>IF(O449&lt;=alternative_less!C$10,NORMDIST(O449,$C$3,SQRT($C$4),0),0)</f>
        <v>0</v>
      </c>
      <c r="T449" s="4">
        <f>IF(AND(ABS(O449-alternative_less!C$10)&lt;computations!C$7,T448=0),computations!W$6,0)</f>
        <v>0</v>
      </c>
      <c r="U449" s="4">
        <f>IF(AND(ABS(O449-C$2)&lt;computations!C$7,U448=0),computations!W$6,0)</f>
        <v>0</v>
      </c>
      <c r="V449" s="4">
        <f>IF(AND(ABS(O449-C$3)&lt;computations!C$7,V448=0),computations!W$6,0)</f>
        <v>0</v>
      </c>
    </row>
    <row r="450" spans="5:22" x14ac:dyDescent="0.2">
      <c r="E450" s="1">
        <f t="shared" si="12"/>
        <v>50.551999999999211</v>
      </c>
      <c r="F450" s="1">
        <f>IF(E450&lt;alternative_greater!$C$10,NORMDIST(E450,$B$2,SQRT($B$4),0),0)</f>
        <v>0</v>
      </c>
      <c r="G450" s="1">
        <f>IF(E450&gt;=alternative_greater!$C$10,NORMDIST(E450,$B$2,SQRT($B$4),0),0)</f>
        <v>1.7424817726886295E-6</v>
      </c>
      <c r="H450" s="4">
        <f>IF(E450&lt;alternative_greater!$C$10,NORMDIST(E450,$B$3,SQRT($B$4),0),0)</f>
        <v>0</v>
      </c>
      <c r="I450" s="4">
        <f>IF(E450&gt;=alternative_greater!$C$10,NORMDIST(E450,$B$3,SQRT($B$4),0),0)</f>
        <v>8.7789351957048168E-3</v>
      </c>
      <c r="J450" s="4">
        <f>IF(AND(ABS(E450-alternative_greater!C$10)&lt;computations!B$7,J449=0),computations!M$6,0)</f>
        <v>0</v>
      </c>
      <c r="K450" s="4">
        <f>IF(AND(ABS(E450-B$2)&lt;computations!B$7,K449=0),computations!M$6,0)</f>
        <v>0</v>
      </c>
      <c r="L450" s="4">
        <f>IF(AND(ABS(E450-B$3)&lt;computations!B$7,L449=0),computations!M$6,0)</f>
        <v>0</v>
      </c>
      <c r="O450" s="1">
        <f t="shared" si="13"/>
        <v>50.551999999999211</v>
      </c>
      <c r="P450" s="1">
        <f>IF(O450&gt;alternative_less!C$10,NORMDIST(O450,$C$2,SQRT($C$4),0),0)</f>
        <v>8.7789351957048168E-3</v>
      </c>
      <c r="Q450" s="1">
        <f>IF(O450&lt;=alternative_less!C$10,NORMDIST(O450,$C$2,SQRT($C$4),0),0)</f>
        <v>0</v>
      </c>
      <c r="R450" s="4">
        <f>IF(O450&gt;alternative_less!C$10,NORMDIST(O450,$C$3,SQRT($C$4),0),0)</f>
        <v>1.7424817726886295E-6</v>
      </c>
      <c r="S450" s="4">
        <f>IF(O450&lt;=alternative_less!C$10,NORMDIST(O450,$C$3,SQRT($C$4),0),0)</f>
        <v>0</v>
      </c>
      <c r="T450" s="4">
        <f>IF(AND(ABS(O450-alternative_less!C$10)&lt;computations!C$7,T449=0),computations!W$6,0)</f>
        <v>0</v>
      </c>
      <c r="U450" s="4">
        <f>IF(AND(ABS(O450-C$2)&lt;computations!C$7,U449=0),computations!W$6,0)</f>
        <v>0</v>
      </c>
      <c r="V450" s="4">
        <f>IF(AND(ABS(O450-C$3)&lt;computations!C$7,V449=0),computations!W$6,0)</f>
        <v>0</v>
      </c>
    </row>
    <row r="451" spans="5:22" x14ac:dyDescent="0.2">
      <c r="E451" s="1">
        <f t="shared" si="12"/>
        <v>50.567999999999209</v>
      </c>
      <c r="F451" s="1">
        <f>IF(E451&lt;alternative_greater!$C$10,NORMDIST(E451,$B$2,SQRT($B$4),0),0)</f>
        <v>0</v>
      </c>
      <c r="G451" s="1">
        <f>IF(E451&gt;=alternative_greater!$C$10,NORMDIST(E451,$B$2,SQRT($B$4),0),0)</f>
        <v>1.596411668079913E-6</v>
      </c>
      <c r="H451" s="4">
        <f>IF(E451&lt;alternative_greater!$C$10,NORMDIST(E451,$B$3,SQRT($B$4),0),0)</f>
        <v>0</v>
      </c>
      <c r="I451" s="4">
        <f>IF(E451&gt;=alternative_greater!$C$10,NORMDIST(E451,$B$3,SQRT($B$4),0),0)</f>
        <v>8.3578659400185117E-3</v>
      </c>
      <c r="J451" s="4">
        <f>IF(AND(ABS(E451-alternative_greater!C$10)&lt;computations!B$7,J450=0),computations!M$6,0)</f>
        <v>0</v>
      </c>
      <c r="K451" s="4">
        <f>IF(AND(ABS(E451-B$2)&lt;computations!B$7,K450=0),computations!M$6,0)</f>
        <v>0</v>
      </c>
      <c r="L451" s="4">
        <f>IF(AND(ABS(E451-B$3)&lt;computations!B$7,L450=0),computations!M$6,0)</f>
        <v>0</v>
      </c>
      <c r="O451" s="1">
        <f t="shared" si="13"/>
        <v>50.567999999999209</v>
      </c>
      <c r="P451" s="1">
        <f>IF(O451&gt;alternative_less!C$10,NORMDIST(O451,$C$2,SQRT($C$4),0),0)</f>
        <v>8.3578659400185117E-3</v>
      </c>
      <c r="Q451" s="1">
        <f>IF(O451&lt;=alternative_less!C$10,NORMDIST(O451,$C$2,SQRT($C$4),0),0)</f>
        <v>0</v>
      </c>
      <c r="R451" s="4">
        <f>IF(O451&gt;alternative_less!C$10,NORMDIST(O451,$C$3,SQRT($C$4),0),0)</f>
        <v>1.596411668079913E-6</v>
      </c>
      <c r="S451" s="4">
        <f>IF(O451&lt;=alternative_less!C$10,NORMDIST(O451,$C$3,SQRT($C$4),0),0)</f>
        <v>0</v>
      </c>
      <c r="T451" s="4">
        <f>IF(AND(ABS(O451-alternative_less!C$10)&lt;computations!C$7,T450=0),computations!W$6,0)</f>
        <v>0</v>
      </c>
      <c r="U451" s="4">
        <f>IF(AND(ABS(O451-C$2)&lt;computations!C$7,U450=0),computations!W$6,0)</f>
        <v>0</v>
      </c>
      <c r="V451" s="4">
        <f>IF(AND(ABS(O451-C$3)&lt;computations!C$7,V450=0),computations!W$6,0)</f>
        <v>0</v>
      </c>
    </row>
    <row r="452" spans="5:22" x14ac:dyDescent="0.2">
      <c r="E452" s="1">
        <f t="shared" si="12"/>
        <v>50.583999999999207</v>
      </c>
      <c r="F452" s="1">
        <f>IF(E452&lt;alternative_greater!$C$10,NORMDIST(E452,$B$2,SQRT($B$4),0),0)</f>
        <v>0</v>
      </c>
      <c r="G452" s="1">
        <f>IF(E452&gt;=alternative_greater!$C$10,NORMDIST(E452,$B$2,SQRT($B$4),0),0)</f>
        <v>1.4621372031979646E-6</v>
      </c>
      <c r="H452" s="4">
        <f>IF(E452&lt;alternative_greater!$C$10,NORMDIST(E452,$B$3,SQRT($B$4),0),0)</f>
        <v>0</v>
      </c>
      <c r="I452" s="4">
        <f>IF(E452&gt;=alternative_greater!$C$10,NORMDIST(E452,$B$3,SQRT($B$4),0),0)</f>
        <v>7.9545486650937254E-3</v>
      </c>
      <c r="J452" s="4">
        <f>IF(AND(ABS(E452-alternative_greater!C$10)&lt;computations!B$7,J451=0),computations!M$6,0)</f>
        <v>0</v>
      </c>
      <c r="K452" s="4">
        <f>IF(AND(ABS(E452-B$2)&lt;computations!B$7,K451=0),computations!M$6,0)</f>
        <v>0</v>
      </c>
      <c r="L452" s="4">
        <f>IF(AND(ABS(E452-B$3)&lt;computations!B$7,L451=0),computations!M$6,0)</f>
        <v>0</v>
      </c>
      <c r="O452" s="1">
        <f t="shared" si="13"/>
        <v>50.583999999999207</v>
      </c>
      <c r="P452" s="1">
        <f>IF(O452&gt;alternative_less!C$10,NORMDIST(O452,$C$2,SQRT($C$4),0),0)</f>
        <v>7.9545486650937254E-3</v>
      </c>
      <c r="Q452" s="1">
        <f>IF(O452&lt;=alternative_less!C$10,NORMDIST(O452,$C$2,SQRT($C$4),0),0)</f>
        <v>0</v>
      </c>
      <c r="R452" s="4">
        <f>IF(O452&gt;alternative_less!C$10,NORMDIST(O452,$C$3,SQRT($C$4),0),0)</f>
        <v>1.4621372031979646E-6</v>
      </c>
      <c r="S452" s="4">
        <f>IF(O452&lt;=alternative_less!C$10,NORMDIST(O452,$C$3,SQRT($C$4),0),0)</f>
        <v>0</v>
      </c>
      <c r="T452" s="4">
        <f>IF(AND(ABS(O452-alternative_less!C$10)&lt;computations!C$7,T451=0),computations!W$6,0)</f>
        <v>0</v>
      </c>
      <c r="U452" s="4">
        <f>IF(AND(ABS(O452-C$2)&lt;computations!C$7,U451=0),computations!W$6,0)</f>
        <v>0</v>
      </c>
      <c r="V452" s="4">
        <f>IF(AND(ABS(O452-C$3)&lt;computations!C$7,V451=0),computations!W$6,0)</f>
        <v>0</v>
      </c>
    </row>
    <row r="453" spans="5:22" x14ac:dyDescent="0.2">
      <c r="E453" s="1">
        <f t="shared" si="12"/>
        <v>50.599999999999206</v>
      </c>
      <c r="F453" s="1">
        <f>IF(E453&lt;alternative_greater!$C$10,NORMDIST(E453,$B$2,SQRT($B$4),0),0)</f>
        <v>0</v>
      </c>
      <c r="G453" s="1">
        <f>IF(E453&gt;=alternative_greater!$C$10,NORMDIST(E453,$B$2,SQRT($B$4),0),0)</f>
        <v>1.3387452613436397E-6</v>
      </c>
      <c r="H453" s="4">
        <f>IF(E453&lt;alternative_greater!$C$10,NORMDIST(E453,$B$3,SQRT($B$4),0),0)</f>
        <v>0</v>
      </c>
      <c r="I453" s="4">
        <f>IF(E453&gt;=alternative_greater!$C$10,NORMDIST(E453,$B$3,SQRT($B$4),0),0)</f>
        <v>7.5683685132619631E-3</v>
      </c>
      <c r="J453" s="4">
        <f>IF(AND(ABS(E453-alternative_greater!C$10)&lt;computations!B$7,J452=0),computations!M$6,0)</f>
        <v>0</v>
      </c>
      <c r="K453" s="4">
        <f>IF(AND(ABS(E453-B$2)&lt;computations!B$7,K452=0),computations!M$6,0)</f>
        <v>0</v>
      </c>
      <c r="L453" s="4">
        <f>IF(AND(ABS(E453-B$3)&lt;computations!B$7,L452=0),computations!M$6,0)</f>
        <v>0</v>
      </c>
      <c r="O453" s="1">
        <f>O452+$C$7</f>
        <v>50.599999999999206</v>
      </c>
      <c r="P453" s="1">
        <f>IF(O453&gt;alternative_less!C$10,NORMDIST(O453,$C$2,SQRT($C$4),0),0)</f>
        <v>7.5683685132619631E-3</v>
      </c>
      <c r="Q453" s="1">
        <f>IF(O453&lt;=alternative_less!C$10,NORMDIST(O453,$C$2,SQRT($C$4),0),0)</f>
        <v>0</v>
      </c>
      <c r="R453" s="4">
        <f>IF(O453&gt;alternative_less!C$10,NORMDIST(O453,$C$3,SQRT($C$4),0),0)</f>
        <v>1.3387452613436397E-6</v>
      </c>
      <c r="S453" s="4">
        <f>IF(O453&lt;=alternative_less!C$10,NORMDIST(O453,$C$3,SQRT($C$4),0),0)</f>
        <v>0</v>
      </c>
      <c r="T453" s="4">
        <f>IF(AND(ABS(O453-alternative_less!C$10)&lt;computations!C$7,T452=0),computations!W$6,0)</f>
        <v>0</v>
      </c>
      <c r="U453" s="4">
        <f>IF(AND(ABS(O453-C$2)&lt;computations!C$7,U452=0),computations!W$6,0)</f>
        <v>0</v>
      </c>
      <c r="V453" s="4">
        <f>IF(AND(ABS(O453-C$3)&lt;computations!C$7,V452=0),computations!W$6,0)</f>
        <v>0</v>
      </c>
    </row>
  </sheetData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alternative_greater</vt:lpstr>
      <vt:lpstr>alternative_less</vt:lpstr>
      <vt:lpstr>computations</vt:lpstr>
    </vt:vector>
  </TitlesOfParts>
  <Company>Kellogg School of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Saraniti</dc:creator>
  <cp:lastModifiedBy>Microsoft Office User</cp:lastModifiedBy>
  <cp:lastPrinted>2016-06-28T02:39:44Z</cp:lastPrinted>
  <dcterms:created xsi:type="dcterms:W3CDTF">2008-06-26T19:13:52Z</dcterms:created>
  <dcterms:modified xsi:type="dcterms:W3CDTF">2016-06-28T02:40:18Z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-2047912236</vt:i4>
  </property>
  <property fmtid="{D5CDD505-2E9C-101B-9397-08002B2CF9AE}" pid="3" name="_NewReviewCycle">
    <vt:lpwstr/>
  </property>
  <property fmtid="{D5CDD505-2E9C-101B-9397-08002B2CF9AE}" pid="4" name="_EmailSubject">
    <vt:lpwstr>excel</vt:lpwstr>
  </property>
  <property fmtid="{D5CDD505-2E9C-101B-9397-08002B2CF9AE}" pid="5" name="_AuthorEmailDisplayName">
    <vt:lpwstr>/O=INSEAD/OU=SINGAPORE/cn=Recipients/cn=SARANITIB</vt:lpwstr>
  </property>
  <property fmtid="{D5CDD505-2E9C-101B-9397-08002B2CF9AE}" pid="6" name="_PreviousAdHocReviewCycleID">
    <vt:i4>1319912744</vt:i4>
  </property>
</Properties>
</file>