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hidePivotFieldList="1" defaultThemeVersion="124226"/>
  <bookViews>
    <workbookView xWindow="480" yWindow="120" windowWidth="11340" windowHeight="9090"/>
  </bookViews>
  <sheets>
    <sheet name="CONTENTS" sheetId="3" r:id="rId1"/>
    <sheet name="Sheet1" sheetId="1" r:id="rId2"/>
    <sheet name="Sheet2" sheetId="4" r:id="rId3"/>
    <sheet name="Sheet3" sheetId="6" r:id="rId4"/>
    <sheet name="Sheet4" sheetId="7" r:id="rId5"/>
    <sheet name="Sheet5" sheetId="8" r:id="rId6"/>
    <sheet name="Inference1" sheetId="2" r:id="rId7"/>
    <sheet name="Inference2" sheetId="5" r:id="rId8"/>
    <sheet name="Inference3" sheetId="9" r:id="rId9"/>
  </sheets>
  <definedNames>
    <definedName name="GT">Sheet4!$D$24</definedName>
    <definedName name="_xlnm.Print_Area" localSheetId="4">Sheet4!$A$3:$N$36</definedName>
    <definedName name="RETURN_1">Sheet1!$I$32</definedName>
    <definedName name="RETURN_2">Sheet2!$E$30</definedName>
    <definedName name="RETURN_3">Sheet5!$L$22</definedName>
  </definedNames>
  <calcPr calcId="125725"/>
</workbook>
</file>

<file path=xl/calcChain.xml><?xml version="1.0" encoding="utf-8"?>
<calcChain xmlns="http://schemas.openxmlformats.org/spreadsheetml/2006/main">
  <c r="A23" i="1"/>
  <c r="O10" i="8"/>
  <c r="AA12" i="7"/>
  <c r="AA14"/>
  <c r="AA3"/>
  <c r="AA6"/>
  <c r="AB3"/>
  <c r="AB6"/>
  <c r="AA4"/>
  <c r="AA7"/>
  <c r="AB4"/>
  <c r="AB7"/>
  <c r="AA9"/>
  <c r="AA10"/>
  <c r="D27"/>
  <c r="E20" i="2"/>
  <c r="E21"/>
  <c r="E22"/>
  <c r="A23"/>
  <c r="E23"/>
  <c r="D29" i="7"/>
  <c r="D31"/>
</calcChain>
</file>

<file path=xl/comments1.xml><?xml version="1.0" encoding="utf-8"?>
<comments xmlns="http://schemas.openxmlformats.org/spreadsheetml/2006/main">
  <authors>
    <author>David Whigham</author>
  </authors>
  <commentList>
    <comment ref="A4" authorId="0">
      <text>
        <r>
          <rPr>
            <b/>
            <sz val="8"/>
            <color indexed="81"/>
            <rFont val="Tahoma"/>
          </rPr>
          <t>David Whigham:</t>
        </r>
        <r>
          <rPr>
            <sz val="8"/>
            <color indexed="81"/>
            <rFont val="Tahoma"/>
          </rPr>
          <t xml:space="preserve">
The number of children under sixteen in the family unit</t>
        </r>
      </text>
    </comment>
    <comment ref="B4" authorId="0">
      <text>
        <r>
          <rPr>
            <b/>
            <sz val="8"/>
            <color indexed="81"/>
            <rFont val="Tahoma"/>
          </rPr>
          <t>David Whigham:</t>
        </r>
        <r>
          <rPr>
            <sz val="8"/>
            <color indexed="81"/>
            <rFont val="Tahoma"/>
          </rPr>
          <t xml:space="preserve">
This is the PRESUMED average number of children for the entire population.</t>
        </r>
      </text>
    </comment>
  </commentList>
</comments>
</file>

<file path=xl/comments2.xml><?xml version="1.0" encoding="utf-8"?>
<comments xmlns="http://schemas.openxmlformats.org/spreadsheetml/2006/main">
  <authors>
    <author>David Whigham</author>
  </authors>
  <commentList>
    <comment ref="A4" authorId="0">
      <text>
        <r>
          <rPr>
            <b/>
            <sz val="8"/>
            <color indexed="81"/>
            <rFont val="Tahoma"/>
          </rPr>
          <t>David Whigham:</t>
        </r>
        <r>
          <rPr>
            <sz val="8"/>
            <color indexed="81"/>
            <rFont val="Tahoma"/>
          </rPr>
          <t xml:space="preserve">
The number of children under sixteen in the family unit in region A</t>
        </r>
      </text>
    </comment>
    <comment ref="B4" authorId="0">
      <text>
        <r>
          <rPr>
            <b/>
            <sz val="8"/>
            <color indexed="81"/>
            <rFont val="Tahoma"/>
          </rPr>
          <t>David Whigham:</t>
        </r>
        <r>
          <rPr>
            <sz val="8"/>
            <color indexed="81"/>
            <rFont val="Tahoma"/>
          </rPr>
          <t xml:space="preserve">
The number of children under sixteen in the family unit in region B</t>
        </r>
      </text>
    </comment>
    <comment ref="C23" authorId="0">
      <text>
        <r>
          <rPr>
            <b/>
            <sz val="8"/>
            <color indexed="81"/>
            <rFont val="Tahoma"/>
          </rPr>
          <t>David Whigham:</t>
        </r>
        <r>
          <rPr>
            <sz val="8"/>
            <color indexed="81"/>
            <rFont val="Tahoma"/>
          </rPr>
          <t xml:space="preserve">
Changing the ALPHA value to 0.01 (1%) means that we are only prepared to take a 1% risk of making the wrong decision. With ALPHA set at 0.05 (5%) then this risk is 5%</t>
        </r>
      </text>
    </comment>
    <comment ref="C28" authorId="0">
      <text>
        <r>
          <rPr>
            <b/>
            <sz val="8"/>
            <color indexed="81"/>
            <rFont val="Tahoma"/>
          </rPr>
          <t>David Whigham:</t>
        </r>
        <r>
          <rPr>
            <sz val="8"/>
            <color indexed="81"/>
            <rFont val="Tahoma"/>
          </rPr>
          <t xml:space="preserve">
The mean for B is subtracted from the mean for A and produces a negative difference. Hence the alternative one sided presumption is that the  difference is less than zero (negative)</t>
        </r>
      </text>
    </comment>
  </commentList>
</comments>
</file>

<file path=xl/comments3.xml><?xml version="1.0" encoding="utf-8"?>
<comments xmlns="http://schemas.openxmlformats.org/spreadsheetml/2006/main">
  <authors>
    <author>David Whigham</author>
  </authors>
  <commentList>
    <comment ref="B7" authorId="0">
      <text>
        <r>
          <rPr>
            <b/>
            <sz val="8"/>
            <color indexed="81"/>
            <rFont val="Tahoma"/>
          </rPr>
          <t>David Whigham:</t>
        </r>
        <r>
          <rPr>
            <sz val="8"/>
            <color indexed="81"/>
            <rFont val="Tahoma"/>
          </rPr>
          <t xml:space="preserve">
Presuming zero values for each of the coefficients creates the worst case scenario since the implied equation would become Y = 0 +0*AVEX + 0*PRICE.
So Y = 0 implying that the chosen independent variables have NO EFFECT AT ALL upon the value of Y.</t>
        </r>
      </text>
    </comment>
    <comment ref="F25" authorId="0">
      <text>
        <r>
          <rPr>
            <b/>
            <sz val="8"/>
            <color indexed="81"/>
            <rFont val="Tahoma"/>
          </rPr>
          <t>David Whigham:</t>
        </r>
        <r>
          <rPr>
            <sz val="8"/>
            <color indexed="81"/>
            <rFont val="Tahoma"/>
          </rPr>
          <t xml:space="preserve">
This is the significance of the calculated R Squared value. It must be less than 0.05 for 5% significance or less than 0.01 for 1% significance.</t>
        </r>
      </text>
    </comment>
    <comment ref="B30" authorId="0">
      <text>
        <r>
          <rPr>
            <b/>
            <sz val="8"/>
            <color indexed="81"/>
            <rFont val="Tahoma"/>
          </rPr>
          <t>David Whigham:</t>
        </r>
        <r>
          <rPr>
            <sz val="8"/>
            <color indexed="81"/>
            <rFont val="Tahoma"/>
          </rPr>
          <t xml:space="preserve">
These are the estimated coefficients of the equation:
SALES = a + b*ADVEX + c*PRICE</t>
        </r>
      </text>
    </comment>
    <comment ref="C30" authorId="0">
      <text>
        <r>
          <rPr>
            <b/>
            <sz val="8"/>
            <color indexed="81"/>
            <rFont val="Tahoma"/>
          </rPr>
          <t>David Whigham:</t>
        </r>
        <r>
          <rPr>
            <sz val="8"/>
            <color indexed="81"/>
            <rFont val="Tahoma"/>
          </rPr>
          <t xml:space="preserve">
This is a complicated calculation. Just accept that it is a standard deviation measuring the extent of variation that can occur in each of the estimated coefficients</t>
        </r>
      </text>
    </comment>
    <comment ref="D30" authorId="0">
      <text>
        <r>
          <rPr>
            <b/>
            <sz val="8"/>
            <color indexed="81"/>
            <rFont val="Tahoma"/>
          </rPr>
          <t>David Whigham:</t>
        </r>
        <r>
          <rPr>
            <sz val="8"/>
            <color indexed="81"/>
            <rFont val="Tahoma"/>
          </rPr>
          <t xml:space="preserve">
The t Stat is calculated as the coefficient's value divided by its standard error.
Roughly speaking t Stats that are absolutely greater than 2 indicate that the coefficient is significantly different from zero. In this case they all are.</t>
        </r>
      </text>
    </comment>
    <comment ref="E30" authorId="0">
      <text>
        <r>
          <rPr>
            <b/>
            <sz val="8"/>
            <color indexed="81"/>
            <rFont val="Tahoma"/>
          </rPr>
          <t>David Whigham:</t>
        </r>
        <r>
          <rPr>
            <sz val="8"/>
            <color indexed="81"/>
            <rFont val="Tahoma"/>
          </rPr>
          <t xml:space="preserve">
This is the probability of obtaining the calculated sample coefficient when the population coefficient was in fact zero.
In this case they are all less than 0.1% and so all of the coefficients are significantly different from zero at the 0.1% level.</t>
        </r>
      </text>
    </comment>
    <comment ref="F30" authorId="0">
      <text>
        <r>
          <rPr>
            <b/>
            <sz val="8"/>
            <color indexed="81"/>
            <rFont val="Tahoma"/>
          </rPr>
          <t>David Whigham:</t>
        </r>
        <r>
          <rPr>
            <sz val="8"/>
            <color indexed="81"/>
            <rFont val="Tahoma"/>
          </rPr>
          <t xml:space="preserve">
The true value of the population coefficient is 95% certain to lie between the Lower 95% value and the Upper 95% value.</t>
        </r>
      </text>
    </comment>
    <comment ref="G30" authorId="0">
      <text>
        <r>
          <rPr>
            <b/>
            <sz val="8"/>
            <color indexed="81"/>
            <rFont val="Tahoma"/>
          </rPr>
          <t>David Whigham:</t>
        </r>
        <r>
          <rPr>
            <sz val="8"/>
            <color indexed="81"/>
            <rFont val="Tahoma"/>
          </rPr>
          <t xml:space="preserve">
The true value of the population coefficient is 95% certain to lie between the Upper 95% value and the Lower 95% value.</t>
        </r>
      </text>
    </comment>
    <comment ref="B31" authorId="0">
      <text>
        <r>
          <rPr>
            <b/>
            <sz val="8"/>
            <color indexed="81"/>
            <rFont val="Tahoma"/>
          </rPr>
          <t>David Whigham:</t>
        </r>
        <r>
          <rPr>
            <sz val="8"/>
            <color indexed="81"/>
            <rFont val="Tahoma"/>
          </rPr>
          <t xml:space="preserve">
This is the estimated value for a</t>
        </r>
      </text>
    </comment>
    <comment ref="E31" authorId="0">
      <text>
        <r>
          <rPr>
            <b/>
            <sz val="8"/>
            <color indexed="81"/>
            <rFont val="Tahoma"/>
          </rPr>
          <t>David Whigham:</t>
        </r>
        <r>
          <rPr>
            <sz val="8"/>
            <color indexed="81"/>
            <rFont val="Tahoma"/>
          </rPr>
          <t xml:space="preserve">
Excel frequently uses scientific notation for very large or very small numbers. In normal notation this figure is 5.033/10^5 = 0.0000533.</t>
        </r>
      </text>
    </comment>
    <comment ref="B32" authorId="0">
      <text>
        <r>
          <rPr>
            <b/>
            <sz val="8"/>
            <color indexed="81"/>
            <rFont val="Tahoma"/>
          </rPr>
          <t>David Whigham:</t>
        </r>
        <r>
          <rPr>
            <sz val="8"/>
            <color indexed="81"/>
            <rFont val="Tahoma"/>
          </rPr>
          <t xml:space="preserve">
This is the estimated value for b</t>
        </r>
      </text>
    </comment>
    <comment ref="E32" authorId="0">
      <text>
        <r>
          <rPr>
            <b/>
            <sz val="8"/>
            <color indexed="81"/>
            <rFont val="Tahoma"/>
          </rPr>
          <t>David Whigham:</t>
        </r>
        <r>
          <rPr>
            <sz val="8"/>
            <color indexed="81"/>
            <rFont val="Tahoma"/>
          </rPr>
          <t xml:space="preserve">
3.0721/10^6 =0.000003072</t>
        </r>
      </text>
    </comment>
    <comment ref="B33" authorId="0">
      <text>
        <r>
          <rPr>
            <b/>
            <sz val="8"/>
            <color indexed="81"/>
            <rFont val="Tahoma"/>
          </rPr>
          <t>David Whigham:</t>
        </r>
        <r>
          <rPr>
            <sz val="8"/>
            <color indexed="81"/>
            <rFont val="Tahoma"/>
          </rPr>
          <t xml:space="preserve">
This is the estimated value for c.</t>
        </r>
      </text>
    </comment>
    <comment ref="E33" authorId="0">
      <text>
        <r>
          <rPr>
            <b/>
            <sz val="8"/>
            <color indexed="81"/>
            <rFont val="Tahoma"/>
          </rPr>
          <t>David Whigham:</t>
        </r>
        <r>
          <rPr>
            <sz val="8"/>
            <color indexed="81"/>
            <rFont val="Tahoma"/>
          </rPr>
          <t xml:space="preserve">
1.8615/10^5 = 0.000018615</t>
        </r>
      </text>
    </comment>
  </commentList>
</comments>
</file>

<file path=xl/comments4.xml><?xml version="1.0" encoding="utf-8"?>
<comments xmlns="http://schemas.openxmlformats.org/spreadsheetml/2006/main">
  <authors>
    <author>David Whigham</author>
  </authors>
  <commentList>
    <comment ref="A37" authorId="0">
      <text>
        <r>
          <rPr>
            <b/>
            <sz val="8"/>
            <color indexed="81"/>
            <rFont val="Tahoma"/>
          </rPr>
          <t>David Whigham:</t>
        </r>
        <r>
          <rPr>
            <sz val="8"/>
            <color indexed="81"/>
            <rFont val="Tahoma"/>
          </rPr>
          <t xml:space="preserve">
it can be shown that for this table a value of 3.85 would have to be calculated for CHI SQUARED before 5% significance was obtained.</t>
        </r>
      </text>
    </comment>
  </commentList>
</comments>
</file>

<file path=xl/comments5.xml><?xml version="1.0" encoding="utf-8"?>
<comments xmlns="http://schemas.openxmlformats.org/spreadsheetml/2006/main">
  <authors>
    <author>David Whigham</author>
  </authors>
  <commentList>
    <comment ref="B11" authorId="0">
      <text>
        <r>
          <rPr>
            <b/>
            <sz val="8"/>
            <color indexed="81"/>
            <rFont val="Tahoma"/>
          </rPr>
          <t>David Whigham:</t>
        </r>
        <r>
          <rPr>
            <sz val="8"/>
            <color indexed="81"/>
            <rFont val="Tahoma"/>
          </rPr>
          <t xml:space="preserve">
Sales of strawberries kilos per time period.</t>
        </r>
      </text>
    </comment>
    <comment ref="C11" authorId="0">
      <text>
        <r>
          <rPr>
            <b/>
            <sz val="8"/>
            <color indexed="81"/>
            <rFont val="Tahoma"/>
          </rPr>
          <t>David Whigham:</t>
        </r>
        <r>
          <rPr>
            <sz val="8"/>
            <color indexed="81"/>
            <rFont val="Tahoma"/>
          </rPr>
          <t xml:space="preserve">
Price of strawberries £ per kilo.</t>
        </r>
      </text>
    </comment>
    <comment ref="D11" authorId="0">
      <text>
        <r>
          <rPr>
            <b/>
            <sz val="8"/>
            <color indexed="81"/>
            <rFont val="Tahoma"/>
          </rPr>
          <t>David Whigham:</t>
        </r>
        <r>
          <rPr>
            <sz val="8"/>
            <color indexed="81"/>
            <rFont val="Tahoma"/>
          </rPr>
          <t xml:space="preserve">
Price of raspberries £ per kilo</t>
        </r>
      </text>
    </comment>
    <comment ref="E11" authorId="0">
      <text>
        <r>
          <rPr>
            <b/>
            <sz val="8"/>
            <color indexed="81"/>
            <rFont val="Tahoma"/>
          </rPr>
          <t>David Whigham:</t>
        </r>
        <r>
          <rPr>
            <sz val="8"/>
            <color indexed="81"/>
            <rFont val="Tahoma"/>
          </rPr>
          <t xml:space="preserve">
Price of peaches £ per kilo</t>
        </r>
      </text>
    </comment>
    <comment ref="F11" authorId="0">
      <text>
        <r>
          <rPr>
            <b/>
            <sz val="8"/>
            <color indexed="81"/>
            <rFont val="Tahoma"/>
          </rPr>
          <t>David Whigham:</t>
        </r>
        <r>
          <rPr>
            <sz val="8"/>
            <color indexed="81"/>
            <rFont val="Tahoma"/>
          </rPr>
          <t xml:space="preserve">
Price of ice cream £ per litre</t>
        </r>
      </text>
    </comment>
    <comment ref="G11" authorId="0">
      <text>
        <r>
          <rPr>
            <b/>
            <sz val="8"/>
            <color indexed="81"/>
            <rFont val="Tahoma"/>
          </rPr>
          <t>David Whigham:</t>
        </r>
        <r>
          <rPr>
            <sz val="8"/>
            <color indexed="81"/>
            <rFont val="Tahoma"/>
          </rPr>
          <t xml:space="preserve">
Price of cream £ per litre</t>
        </r>
      </text>
    </comment>
  </commentList>
</comments>
</file>

<file path=xl/comments6.xml><?xml version="1.0" encoding="utf-8"?>
<comments xmlns="http://schemas.openxmlformats.org/spreadsheetml/2006/main">
  <authors>
    <author>David Whigham</author>
  </authors>
  <commentList>
    <comment ref="A4" authorId="0">
      <text>
        <r>
          <rPr>
            <b/>
            <sz val="8"/>
            <color indexed="81"/>
            <rFont val="Tahoma"/>
          </rPr>
          <t>David Whigham:</t>
        </r>
        <r>
          <rPr>
            <sz val="8"/>
            <color indexed="81"/>
            <rFont val="Tahoma"/>
          </rPr>
          <t xml:space="preserve">
The number of children under sixteen in the famly unit</t>
        </r>
      </text>
    </comment>
    <comment ref="B4" authorId="0">
      <text>
        <r>
          <rPr>
            <b/>
            <sz val="8"/>
            <color indexed="81"/>
            <rFont val="Tahoma"/>
          </rPr>
          <t>David Whigham:</t>
        </r>
        <r>
          <rPr>
            <sz val="8"/>
            <color indexed="81"/>
            <rFont val="Tahoma"/>
          </rPr>
          <t xml:space="preserve">
This is the PRESUMED average number of children for the entire population.</t>
        </r>
      </text>
    </comment>
    <comment ref="E14" authorId="0">
      <text>
        <r>
          <rPr>
            <b/>
            <sz val="8"/>
            <color indexed="81"/>
            <rFont val="Tahoma"/>
          </rPr>
          <t>David Whigham:</t>
        </r>
        <r>
          <rPr>
            <sz val="8"/>
            <color indexed="81"/>
            <rFont val="Tahoma"/>
          </rPr>
          <t xml:space="preserve">
This is calculated as shown in the E20:E23 range below</t>
        </r>
      </text>
    </comment>
    <comment ref="E15" authorId="0">
      <text>
        <r>
          <rPr>
            <b/>
            <sz val="8"/>
            <color indexed="81"/>
            <rFont val="Tahoma"/>
          </rPr>
          <t>David Whigham:</t>
        </r>
        <r>
          <rPr>
            <sz val="8"/>
            <color indexed="81"/>
            <rFont val="Tahoma"/>
          </rPr>
          <t xml:space="preserve">
This gives the probability that a sample mean of 1.5 could be generated from a population whose mean was LESS THAN 2.4. Being less than 0.05 (5%) we conclude that it is very unlikely that this could happen and so infer that the presumption of 2.4 is incorrect. We reject this claim and accept the alternative (that the population mean is less than 2.4).</t>
        </r>
      </text>
    </comment>
    <comment ref="E16" authorId="0">
      <text>
        <r>
          <rPr>
            <b/>
            <sz val="8"/>
            <color indexed="81"/>
            <rFont val="Tahoma"/>
          </rPr>
          <t>David Whigham:</t>
        </r>
        <r>
          <rPr>
            <sz val="8"/>
            <color indexed="81"/>
            <rFont val="Tahoma"/>
          </rPr>
          <t xml:space="preserve">
This tests the presumption that the population mean equals 2.4 against the alternative that it is less than 2.4. If the calculated t Stat is absolutely greater than this critical value then we reject the presumption and accept the alternative (population mean less than 2.4)</t>
        </r>
      </text>
    </comment>
    <comment ref="E17" authorId="0">
      <text>
        <r>
          <rPr>
            <b/>
            <sz val="8"/>
            <color indexed="81"/>
            <rFont val="Tahoma"/>
          </rPr>
          <t>David Whigham:</t>
        </r>
        <r>
          <rPr>
            <sz val="8"/>
            <color indexed="81"/>
            <rFont val="Tahoma"/>
          </rPr>
          <t xml:space="preserve">
This gives the probability that a sample mean of 1.5 could be generated from a population whose mean was 2.4. Being less than 0.05 (5%) we conclude that it is very unlikely that this could happen and so infer that the presumption of 2.4 is incorrect. We reject this claim and accept the alternative (that the population mean is not equal to 2.4.</t>
        </r>
      </text>
    </comment>
    <comment ref="E18" authorId="0">
      <text>
        <r>
          <rPr>
            <b/>
            <sz val="8"/>
            <color indexed="81"/>
            <rFont val="Tahoma"/>
          </rPr>
          <t>David Whigham:</t>
        </r>
        <r>
          <rPr>
            <sz val="8"/>
            <color indexed="81"/>
            <rFont val="Tahoma"/>
          </rPr>
          <t xml:space="preserve">
This tests the presumption that the population mean equals 2.4 against the alternative that it is NOT EQUAL TO 2.4. If the calculated t Stat is absolutely greater than this critical value then we reject the presumption and accept the alternative (population mean not equal to 2.4)</t>
        </r>
      </text>
    </comment>
    <comment ref="D20" authorId="0">
      <text>
        <r>
          <rPr>
            <b/>
            <sz val="8"/>
            <color indexed="81"/>
            <rFont val="Tahoma"/>
          </rPr>
          <t>David Whigham:</t>
        </r>
        <r>
          <rPr>
            <sz val="8"/>
            <color indexed="81"/>
            <rFont val="Tahoma"/>
          </rPr>
          <t xml:space="preserve">
The square root of the Sample Variance</t>
        </r>
      </text>
    </comment>
    <comment ref="D21" authorId="0">
      <text>
        <r>
          <rPr>
            <b/>
            <sz val="8"/>
            <color indexed="81"/>
            <rFont val="Tahoma"/>
          </rPr>
          <t>David Whigham:</t>
        </r>
        <r>
          <rPr>
            <sz val="8"/>
            <color indexed="81"/>
            <rFont val="Tahoma"/>
          </rPr>
          <t xml:space="preserve">
The Sample Standard deviation divided by the square root of the number of observations (1.366/4)=0.3415
</t>
        </r>
      </text>
    </comment>
    <comment ref="D22" authorId="0">
      <text>
        <r>
          <rPr>
            <b/>
            <sz val="8"/>
            <color indexed="81"/>
            <rFont val="Tahoma"/>
          </rPr>
          <t>David Whigham:</t>
        </r>
        <r>
          <rPr>
            <sz val="8"/>
            <color indexed="81"/>
            <rFont val="Tahoma"/>
          </rPr>
          <t xml:space="preserve">
The sample mean minus the presumed population mean
 (1.5 - 2.4 = -0.9)</t>
        </r>
      </text>
    </comment>
    <comment ref="D23" authorId="0">
      <text>
        <r>
          <rPr>
            <b/>
            <sz val="8"/>
            <color indexed="81"/>
            <rFont val="Tahoma"/>
          </rPr>
          <t>David Whigham:</t>
        </r>
        <r>
          <rPr>
            <sz val="8"/>
            <color indexed="81"/>
            <rFont val="Tahoma"/>
          </rPr>
          <t xml:space="preserve">
The Mean difference divided by the sample standard error
 (-0.9/0.34156 = -2.6349)</t>
        </r>
      </text>
    </comment>
  </commentList>
</comments>
</file>

<file path=xl/comments7.xml><?xml version="1.0" encoding="utf-8"?>
<comments xmlns="http://schemas.openxmlformats.org/spreadsheetml/2006/main">
  <authors>
    <author>David Whigham</author>
  </authors>
  <commentList>
    <comment ref="A4" authorId="0">
      <text>
        <r>
          <rPr>
            <b/>
            <sz val="8"/>
            <color indexed="81"/>
            <rFont val="Tahoma"/>
          </rPr>
          <t>David Whigham:</t>
        </r>
        <r>
          <rPr>
            <sz val="8"/>
            <color indexed="81"/>
            <rFont val="Tahoma"/>
          </rPr>
          <t xml:space="preserve">
The number of children under sixteen in the famly unit in region A</t>
        </r>
      </text>
    </comment>
    <comment ref="B4" authorId="0">
      <text>
        <r>
          <rPr>
            <b/>
            <sz val="8"/>
            <color indexed="81"/>
            <rFont val="Tahoma"/>
          </rPr>
          <t>David Whigham:</t>
        </r>
        <r>
          <rPr>
            <sz val="8"/>
            <color indexed="81"/>
            <rFont val="Tahoma"/>
          </rPr>
          <t xml:space="preserve">
The number of children under sixteen in the famly unit in region B</t>
        </r>
      </text>
    </comment>
    <comment ref="F13" authorId="0">
      <text>
        <r>
          <rPr>
            <b/>
            <sz val="8"/>
            <color indexed="81"/>
            <rFont val="Tahoma"/>
          </rPr>
          <t>David Whigham:</t>
        </r>
        <r>
          <rPr>
            <sz val="8"/>
            <color indexed="81"/>
            <rFont val="Tahoma"/>
          </rPr>
          <t xml:space="preserve">
This is the calculated tStat and measures the extent of the difference between the means (1.5 - 2.93 = -1.43) on a standardized t scale.</t>
        </r>
      </text>
    </comment>
    <comment ref="F14" authorId="0">
      <text>
        <r>
          <rPr>
            <b/>
            <sz val="8"/>
            <color indexed="81"/>
            <rFont val="Tahoma"/>
          </rPr>
          <t>David Whigham:</t>
        </r>
        <r>
          <rPr>
            <sz val="8"/>
            <color indexed="81"/>
            <rFont val="Tahoma"/>
          </rPr>
          <t xml:space="preserve">
The difference between the means is significant at the 0.1% level when the alternative presumption is that the difference is less than zero.</t>
        </r>
      </text>
    </comment>
    <comment ref="F15" authorId="0">
      <text>
        <r>
          <rPr>
            <b/>
            <sz val="8"/>
            <color indexed="81"/>
            <rFont val="Tahoma"/>
          </rPr>
          <t>David Whigham:</t>
        </r>
        <r>
          <rPr>
            <sz val="8"/>
            <color indexed="81"/>
            <rFont val="Tahoma"/>
          </rPr>
          <t xml:space="preserve">
Being less than the calculated tStat (-3.71) we reject, with 99.9% confidence, the presumption that the difference between the means is zero in favour of the alternative that the difference IS LESS THAN zero.</t>
        </r>
      </text>
    </comment>
    <comment ref="F16" authorId="0">
      <text>
        <r>
          <rPr>
            <b/>
            <sz val="8"/>
            <color indexed="81"/>
            <rFont val="Tahoma"/>
          </rPr>
          <t>David Whigham:</t>
        </r>
        <r>
          <rPr>
            <sz val="8"/>
            <color indexed="81"/>
            <rFont val="Tahoma"/>
          </rPr>
          <t xml:space="preserve">
The diffrence between the means is significant at the 0.2% level when the alternative presumption is that the difference is not eqal to zero.</t>
        </r>
      </text>
    </comment>
    <comment ref="F17" authorId="0">
      <text>
        <r>
          <rPr>
            <b/>
            <sz val="8"/>
            <color indexed="81"/>
            <rFont val="Tahoma"/>
          </rPr>
          <t>David Whigham:</t>
        </r>
        <r>
          <rPr>
            <sz val="8"/>
            <color indexed="81"/>
            <rFont val="Tahoma"/>
          </rPr>
          <t xml:space="preserve">
Being less than the calculated tStat (-3.71) we reject the presumption, with 99.8% confidence, that the difference between the means is zero in favour of the alternative that the difference IS NOT EQUAL TO zero.</t>
        </r>
      </text>
    </comment>
  </commentList>
</comments>
</file>

<file path=xl/comments8.xml><?xml version="1.0" encoding="utf-8"?>
<comments xmlns="http://schemas.openxmlformats.org/spreadsheetml/2006/main">
  <authors>
    <author>David Whigham</author>
  </authors>
  <commentList>
    <comment ref="E22" authorId="0">
      <text>
        <r>
          <rPr>
            <b/>
            <sz val="8"/>
            <color indexed="81"/>
            <rFont val="Tahoma"/>
          </rPr>
          <t>David Whigham:</t>
        </r>
        <r>
          <rPr>
            <sz val="8"/>
            <color indexed="81"/>
            <rFont val="Tahoma"/>
          </rPr>
          <t xml:space="preserve">
P-values highlighted in green are significant at the 1% level or less.</t>
        </r>
      </text>
    </comment>
  </commentList>
</comments>
</file>

<file path=xl/sharedStrings.xml><?xml version="1.0" encoding="utf-8"?>
<sst xmlns="http://schemas.openxmlformats.org/spreadsheetml/2006/main" count="371" uniqueCount="279">
  <si>
    <t>CHILDREN</t>
  </si>
  <si>
    <t>AVERAGE</t>
  </si>
  <si>
    <t>Mean</t>
  </si>
  <si>
    <t>Standard Error</t>
  </si>
  <si>
    <t>t-Test: Paired Two Sample for Means</t>
  </si>
  <si>
    <t>Variance</t>
  </si>
  <si>
    <t>Observations</t>
  </si>
  <si>
    <t>Pearson Correlation</t>
  </si>
  <si>
    <t>Hypothesized Mean Difference</t>
  </si>
  <si>
    <t>df</t>
  </si>
  <si>
    <t>t Stat</t>
  </si>
  <si>
    <t>P(T&lt;=t) one-tail</t>
  </si>
  <si>
    <t>t Critical one-tail</t>
  </si>
  <si>
    <t>P(T&lt;=t) two-tail</t>
  </si>
  <si>
    <t>t Critical two-tail</t>
  </si>
  <si>
    <t>POP MEAN</t>
  </si>
  <si>
    <t>Sample Standard Deviation</t>
  </si>
  <si>
    <t>Sample Standard Error</t>
  </si>
  <si>
    <t>Mean difference</t>
  </si>
  <si>
    <t>Inferences about the population mean</t>
  </si>
  <si>
    <t>Inferences about the difference</t>
  </si>
  <si>
    <t>between two population means</t>
  </si>
  <si>
    <t>Inferences about the population</t>
  </si>
  <si>
    <t>regression coefficients</t>
  </si>
  <si>
    <t>Inferences about the association</t>
  </si>
  <si>
    <t>between categorical variables</t>
  </si>
  <si>
    <t>The Chi Squared Statistic</t>
  </si>
  <si>
    <t>TOPIC</t>
  </si>
  <si>
    <t>Sub topic</t>
  </si>
  <si>
    <t>Link</t>
  </si>
  <si>
    <t>A CHILDREN</t>
  </si>
  <si>
    <t>B CHILDREN</t>
  </si>
  <si>
    <t>SUMMARY OUTPUT</t>
  </si>
  <si>
    <t>Regression Statistics</t>
  </si>
  <si>
    <t>Multiple R</t>
  </si>
  <si>
    <t>R Square</t>
  </si>
  <si>
    <t>Adjusted R Square</t>
  </si>
  <si>
    <t>ANOVA</t>
  </si>
  <si>
    <t>SS</t>
  </si>
  <si>
    <t>MS</t>
  </si>
  <si>
    <t>F</t>
  </si>
  <si>
    <t>Significance F</t>
  </si>
  <si>
    <t>Regression</t>
  </si>
  <si>
    <t>Residual</t>
  </si>
  <si>
    <t>Total</t>
  </si>
  <si>
    <t>Coefficients</t>
  </si>
  <si>
    <t>P-value</t>
  </si>
  <si>
    <t>Lower 95%</t>
  </si>
  <si>
    <t>Upper 95%</t>
  </si>
  <si>
    <t>Intercept</t>
  </si>
  <si>
    <t>ADVEX</t>
  </si>
  <si>
    <t>PRICE</t>
  </si>
  <si>
    <t>Count of VERDICT</t>
  </si>
  <si>
    <t>GENDER</t>
  </si>
  <si>
    <t>VERDICT</t>
  </si>
  <si>
    <t>M</t>
  </si>
  <si>
    <t>Grand Total</t>
  </si>
  <si>
    <t>FAIL</t>
  </si>
  <si>
    <t>PASS</t>
  </si>
  <si>
    <t>CHI SQUARED</t>
  </si>
  <si>
    <t>SIGNIFICANCE</t>
  </si>
  <si>
    <t>QDS = a +  b*PS + c*PR + d*PP + e*PIC + f*PC</t>
  </si>
  <si>
    <t>QDS</t>
  </si>
  <si>
    <t>PS</t>
  </si>
  <si>
    <t>PR</t>
  </si>
  <si>
    <t>PP</t>
  </si>
  <si>
    <t>PIC</t>
  </si>
  <si>
    <t>PC</t>
  </si>
  <si>
    <t>TIME</t>
  </si>
  <si>
    <t>Period 1</t>
  </si>
  <si>
    <t>Period 2</t>
  </si>
  <si>
    <t>Period 3</t>
  </si>
  <si>
    <t>Period 4</t>
  </si>
  <si>
    <t>Period 5</t>
  </si>
  <si>
    <t>Period 6</t>
  </si>
  <si>
    <t>Period 7</t>
  </si>
  <si>
    <t>Period 8</t>
  </si>
  <si>
    <t>Period 9</t>
  </si>
  <si>
    <t>Period 10</t>
  </si>
  <si>
    <t>Period 11</t>
  </si>
  <si>
    <t>Period 12</t>
  </si>
  <si>
    <t>Period 13</t>
  </si>
  <si>
    <t>Period 14</t>
  </si>
  <si>
    <t>Period 15</t>
  </si>
  <si>
    <t>Period 16</t>
  </si>
  <si>
    <t>Period 17</t>
  </si>
  <si>
    <t>Period 18</t>
  </si>
  <si>
    <t>Period 19</t>
  </si>
  <si>
    <t>Period 20</t>
  </si>
  <si>
    <t>Period 21</t>
  </si>
  <si>
    <t>Period 22</t>
  </si>
  <si>
    <t>Period 23</t>
  </si>
  <si>
    <t>Period 24</t>
  </si>
  <si>
    <t>Period 25</t>
  </si>
  <si>
    <t>Period 26</t>
  </si>
  <si>
    <t>Period 27</t>
  </si>
  <si>
    <t>Period 28</t>
  </si>
  <si>
    <t>Period 29</t>
  </si>
  <si>
    <t>Period 30</t>
  </si>
  <si>
    <t>Inferences about the difference between the two populations.</t>
  </si>
  <si>
    <t>Using the CHI SQUARED Statistic to test the degree of association of a cross tabulation</t>
  </si>
  <si>
    <t/>
  </si>
  <si>
    <t>were on average 2.4 children per family unit.</t>
  </si>
  <si>
    <t>value of 1.5 about the average number of children in the population as a whole? - which we believe to be 2.4.</t>
  </si>
  <si>
    <t>a) things in the population have changed since the census and the population average (mean) number</t>
  </si>
  <si>
    <t>of children is no longer 2.4.</t>
  </si>
  <si>
    <t>have obtained an inordinately low value for the sample average.</t>
  </si>
  <si>
    <t>a sample average of 1.5 from a population whose average was in fact 2.4 is 1% then we are</t>
  </si>
  <si>
    <t>more likely to infer that the supposition is untrue than if this probability is 99%.</t>
  </si>
  <si>
    <t>accept the presumed value.</t>
  </si>
  <si>
    <t>Now look at the data in the A5:A20 range. Here we have the number of children in each of a</t>
  </si>
  <si>
    <t>There are two possibilities</t>
  </si>
  <si>
    <r>
      <t xml:space="preserve">This illustrates the fundamental concept of </t>
    </r>
    <r>
      <rPr>
        <sz val="10"/>
        <color indexed="10"/>
        <rFont val="Arial"/>
        <family val="2"/>
      </rPr>
      <t>Inference</t>
    </r>
    <r>
      <rPr>
        <sz val="10"/>
        <rFont val="Arial"/>
        <family val="2"/>
      </rPr>
      <t xml:space="preserve"> - namely what can we infer from this sample</t>
    </r>
  </si>
  <si>
    <r>
      <t xml:space="preserve">Now since we can never be </t>
    </r>
    <r>
      <rPr>
        <sz val="10"/>
        <color indexed="10"/>
        <rFont val="Arial"/>
        <family val="2"/>
      </rPr>
      <t xml:space="preserve">certain </t>
    </r>
    <r>
      <rPr>
        <sz val="10"/>
        <rFont val="Arial"/>
        <family val="2"/>
      </rPr>
      <t>about either of these possibilities we will have to use a</t>
    </r>
  </si>
  <si>
    <r>
      <t>"</t>
    </r>
    <r>
      <rPr>
        <sz val="10"/>
        <color indexed="10"/>
        <rFont val="Arial"/>
        <family val="2"/>
      </rPr>
      <t>balance of probabilities</t>
    </r>
    <r>
      <rPr>
        <sz val="10"/>
        <rFont val="Arial"/>
        <family val="2"/>
      </rPr>
      <t>" approach. In other words we can calculate the probability of obtaining</t>
    </r>
  </si>
  <si>
    <t>This is the essence of inference, since if we can calculate this probability it will allow us to</t>
  </si>
  <si>
    <t>In the former case we would reject the presumed value of 2.4, but in the latter case we would</t>
  </si>
  <si>
    <t>To calculate this probability we use a data analysis routine called</t>
  </si>
  <si>
    <t>But before we can use this we must replicate the presumed population mean alongside</t>
  </si>
  <si>
    <r>
      <t xml:space="preserve">the sample data. This has been done in the B5:B20 range. Now select the option above from </t>
    </r>
    <r>
      <rPr>
        <sz val="10"/>
        <color indexed="10"/>
        <rFont val="Arial"/>
        <family val="2"/>
      </rPr>
      <t>Data</t>
    </r>
  </si>
  <si>
    <t>The results should be the same as those in the following link.  Study the comments carefully</t>
  </si>
  <si>
    <t>for an explanation of the meaning of the calculated statistics.</t>
  </si>
  <si>
    <t>a presumed population value.</t>
  </si>
  <si>
    <t>an inference about the difference between the means of the two populations from which they were</t>
  </si>
  <si>
    <t>and this will be tested against any of three alternatives:</t>
  </si>
  <si>
    <t>number of children in each family unit.</t>
  </si>
  <si>
    <t>alternative presumptions - viz - mean difference not equal to zero, mean difference less than zero.</t>
  </si>
  <si>
    <t>not equal to zero.</t>
  </si>
  <si>
    <r>
      <t xml:space="preserve">The previous sheet used data from a </t>
    </r>
    <r>
      <rPr>
        <sz val="10"/>
        <color indexed="10"/>
        <rFont val="Arial"/>
        <family val="2"/>
      </rPr>
      <t>single sample</t>
    </r>
    <r>
      <rPr>
        <sz val="10"/>
        <rFont val="Arial"/>
        <family val="2"/>
      </rPr>
      <t xml:space="preserve"> to make inferences about </t>
    </r>
  </si>
  <si>
    <t xml:space="preserve">Sometimes however we will want to take samples from two populations and use these to make </t>
  </si>
  <si>
    <r>
      <t xml:space="preserve">inferences about the </t>
    </r>
    <r>
      <rPr>
        <sz val="10"/>
        <color indexed="10"/>
        <rFont val="Arial"/>
        <family val="2"/>
      </rPr>
      <t>difference</t>
    </r>
    <r>
      <rPr>
        <sz val="10"/>
        <rFont val="Arial"/>
        <family val="2"/>
      </rPr>
      <t xml:space="preserve"> between the two populations.</t>
    </r>
  </si>
  <si>
    <t>For example we might calculate the difference between the two sample means and use this to make</t>
  </si>
  <si>
    <t>drawn. Usually the presumption will be that the difference between the population means is zero,</t>
  </si>
  <si>
    <t>The difference is not equal to zero</t>
  </si>
  <si>
    <t>The difference is greater than zero</t>
  </si>
  <si>
    <t>The difference is less than zero</t>
  </si>
  <si>
    <t>Here we have taken a random sample of size 16 from each of two regions (A and B) and recorded the</t>
  </si>
  <si>
    <t xml:space="preserve">The question is - can we say that there is a significant difference in the mean number of children </t>
  </si>
  <si>
    <t>between family units in the two regions?</t>
  </si>
  <si>
    <r>
      <t>We do this once again with the</t>
    </r>
    <r>
      <rPr>
        <sz val="10"/>
        <color indexed="10"/>
        <rFont val="Arial"/>
        <family val="2"/>
      </rPr>
      <t xml:space="preserve"> Data Analysis</t>
    </r>
    <r>
      <rPr>
        <sz val="10"/>
        <rFont val="Arial"/>
        <family val="2"/>
      </rPr>
      <t xml:space="preserve"> routine's option:</t>
    </r>
  </si>
  <si>
    <t xml:space="preserve">The variable 1 range is A4:A20, the variable 2 range is B4:B20, labels was checked and the </t>
  </si>
  <si>
    <t>output range is selected to be A32. Change the default alpha value from 0.05 to 0.01</t>
  </si>
  <si>
    <t>The calculated tStat of - 3.71 is so large that we have no difficulty in accepting either of the possible</t>
  </si>
  <si>
    <t>That is we reject the presumption that the difference in the mean number of children is zero.</t>
  </si>
  <si>
    <t>And accept (with 1-0.001 = 0.999 = 99.9%) confidence that the mean difference is less than zero.</t>
  </si>
  <si>
    <t>Alternatively we can accept (with 1 - 0.002 =0.998 = 99.8%) confidence that the mean difference is</t>
  </si>
  <si>
    <t>against the alternative presumption that they are not equal to zero.</t>
  </si>
  <si>
    <t>coefficients. This being the case we should make some inferences about their reliability as estimates.</t>
  </si>
  <si>
    <t>To do this we presume that the true values of each of the coefficients are zero and we test each one</t>
  </si>
  <si>
    <t>Excel does this in the yellow area below and the meaning of each statistic is explained in the comments.</t>
  </si>
  <si>
    <t xml:space="preserve">0.00000035307. This very small probability measures the chances that the true population value of </t>
  </si>
  <si>
    <t xml:space="preserve">R squared is in fact zero. We conclude that it is very unlikely and so can be fairly certain that the </t>
  </si>
  <si>
    <r>
      <t xml:space="preserve">calculated R squared value of 0.93856 is </t>
    </r>
    <r>
      <rPr>
        <sz val="10"/>
        <color indexed="10"/>
        <rFont val="Arial"/>
        <family val="2"/>
      </rPr>
      <t>significantly different from zero.</t>
    </r>
  </si>
  <si>
    <t>random basis and then compare the actually observed frequencies with the expected ones.</t>
  </si>
  <si>
    <t>Look at the cross tabulation reproduced below. It is the one we obtained in sheets 1&amp;2 of the Excel_3 file</t>
  </si>
  <si>
    <t>The question raised is whether on the basis of these observed frequencies we can make any inferences</t>
  </si>
  <si>
    <r>
      <t xml:space="preserve">about the </t>
    </r>
    <r>
      <rPr>
        <sz val="10"/>
        <color indexed="10"/>
        <rFont val="Arial"/>
        <family val="2"/>
      </rPr>
      <t>degree of association</t>
    </r>
    <r>
      <rPr>
        <sz val="10"/>
        <rFont val="Arial"/>
        <family val="2"/>
      </rPr>
      <t xml:space="preserve"> between gender and verdict.</t>
    </r>
  </si>
  <si>
    <r>
      <t xml:space="preserve">To do this requires that we have some idea of the frequencies that would be </t>
    </r>
    <r>
      <rPr>
        <sz val="10"/>
        <color indexed="10"/>
        <rFont val="Arial"/>
        <family val="2"/>
      </rPr>
      <t xml:space="preserve">expected </t>
    </r>
    <r>
      <rPr>
        <sz val="10"/>
        <rFont val="Arial"/>
        <family val="2"/>
      </rPr>
      <t xml:space="preserve">on a purely </t>
    </r>
  </si>
  <si>
    <t>To calculate the expected frequencies we argue as follows. 29/50 are Female, 24/50 fail so 29/50*24/50 =0.2784 of</t>
  </si>
  <si>
    <r>
      <t xml:space="preserve">the total of 50 = 13.92 would be expected to be Female </t>
    </r>
    <r>
      <rPr>
        <sz val="10"/>
        <color indexed="10"/>
        <rFont val="Arial"/>
        <family val="2"/>
      </rPr>
      <t>and</t>
    </r>
    <r>
      <rPr>
        <sz val="10"/>
        <rFont val="Arial"/>
        <family val="2"/>
      </rPr>
      <t xml:space="preserve"> fail. Once we cancel the grand total (50) from top and</t>
    </r>
  </si>
  <si>
    <t xml:space="preserve">To calculate all four expected frequencies in Excel we proceed as follows. First note we have named </t>
  </si>
  <si>
    <r>
      <t xml:space="preserve">The syntax for this function is </t>
    </r>
    <r>
      <rPr>
        <b/>
        <sz val="11"/>
        <color indexed="18"/>
        <rFont val="Arial"/>
        <family val="2"/>
      </rPr>
      <t>=CHITEST(range of actual frequancies,range of expected frequencies)</t>
    </r>
  </si>
  <si>
    <t>Well, it can be shown that if every observed frequency were equal to</t>
  </si>
  <si>
    <t>A figure of 0.963404 will be returned, but what does this tell us?</t>
  </si>
  <si>
    <r>
      <t xml:space="preserve">the expected frequency then chi squared would be calculated as </t>
    </r>
    <r>
      <rPr>
        <sz val="10"/>
        <color indexed="10"/>
        <rFont val="Arial"/>
        <family val="2"/>
      </rPr>
      <t>zero.</t>
    </r>
  </si>
  <si>
    <t>In this case there is no association between the two variables - the actual</t>
  </si>
  <si>
    <r>
      <t>frequencies are just what would be expected by chance</t>
    </r>
    <r>
      <rPr>
        <sz val="10"/>
        <rFont val="Arial"/>
        <family val="2"/>
      </rPr>
      <t>. However, as the</t>
    </r>
  </si>
  <si>
    <r>
      <t xml:space="preserve">actual and the expected frequencies start to </t>
    </r>
    <r>
      <rPr>
        <sz val="10"/>
        <color indexed="10"/>
        <rFont val="Arial"/>
        <family val="2"/>
      </rPr>
      <t>diverge</t>
    </r>
    <r>
      <rPr>
        <sz val="10"/>
        <rFont val="Arial"/>
        <family val="2"/>
      </rPr>
      <t xml:space="preserve"> then the calculated</t>
    </r>
  </si>
  <si>
    <t>value of chi squared increases and as it does so provides evidence of a degree of</t>
  </si>
  <si>
    <t xml:space="preserve">association between the variables. But how high does it have to become </t>
  </si>
  <si>
    <t>before it becomes significant? The answer is to compute the significance</t>
  </si>
  <si>
    <r>
      <t xml:space="preserve">of the calculated chi squared statistic from Excel's </t>
    </r>
    <r>
      <rPr>
        <sz val="10"/>
        <color indexed="10"/>
        <rFont val="Arial"/>
        <family val="2"/>
      </rPr>
      <t>=CHIDIST</t>
    </r>
    <r>
      <rPr>
        <sz val="10"/>
        <rFont val="Arial"/>
        <family val="2"/>
      </rPr>
      <t xml:space="preserve"> function.</t>
    </r>
  </si>
  <si>
    <r>
      <t xml:space="preserve">The syntax is: </t>
    </r>
    <r>
      <rPr>
        <b/>
        <sz val="11"/>
        <color indexed="18"/>
        <rFont val="Arial"/>
        <family val="2"/>
      </rPr>
      <t>=CHIDIST(Calculated Chi Squared Value,degrees of freedom)</t>
    </r>
  </si>
  <si>
    <r>
      <t xml:space="preserve">Now note that in an R by C contingency (Pivot) table the </t>
    </r>
    <r>
      <rPr>
        <sz val="10"/>
        <color indexed="10"/>
        <rFont val="Arial"/>
        <family val="2"/>
      </rPr>
      <t xml:space="preserve">Degrees of Freedom </t>
    </r>
  </si>
  <si>
    <t>tests we require a value of 0.05 or less to provide an acceptable level</t>
  </si>
  <si>
    <t>A result of 0.326331 will be obtained and as with previous significance</t>
  </si>
  <si>
    <r>
      <t xml:space="preserve">of risk (5% risk of error,95% non risk of error). We conclude in this case that the result is </t>
    </r>
    <r>
      <rPr>
        <sz val="10"/>
        <color indexed="10"/>
        <rFont val="Arial"/>
        <family val="2"/>
      </rPr>
      <t>not significant</t>
    </r>
    <r>
      <rPr>
        <sz val="10"/>
        <rFont val="Arial"/>
        <family val="2"/>
      </rPr>
      <t xml:space="preserve"> at the 5% level.</t>
    </r>
  </si>
  <si>
    <t>on the following variables:</t>
  </si>
  <si>
    <t>Consider the data shown in the yellow highlighted area. Here, over 30 time periods, we have collected data</t>
  </si>
  <si>
    <t>QDS = the quantity of strawberries demanded</t>
  </si>
  <si>
    <t>PR = the price of raspberries</t>
  </si>
  <si>
    <t>PIC = the price of ice cream</t>
  </si>
  <si>
    <t>Use multiple regression to fit an equation of the form:</t>
  </si>
  <si>
    <t>PS = the price of strawberries</t>
  </si>
  <si>
    <t>PP = the price of peaches</t>
  </si>
  <si>
    <t>PC = the price of cream</t>
  </si>
  <si>
    <t xml:space="preserve">are significantly different from zero at the </t>
  </si>
  <si>
    <t>1% level of significance?</t>
  </si>
  <si>
    <t>substitutes for strawberries and which can be said to</t>
  </si>
  <si>
    <t>be good complements?</t>
  </si>
  <si>
    <t>Which of the calculated regression coefficients</t>
  </si>
  <si>
    <t>By inspecting the signs and magnitudes of the regression</t>
  </si>
  <si>
    <t>A suggested solution is contained in the following link</t>
  </si>
  <si>
    <t>this requirement have been highlighted in green in the output below.</t>
  </si>
  <si>
    <r>
      <t xml:space="preserve">For a coefficient to be significant at the 1% level the figure in the </t>
    </r>
    <r>
      <rPr>
        <i/>
        <sz val="10"/>
        <rFont val="Arial"/>
        <family val="2"/>
      </rPr>
      <t xml:space="preserve">P-value </t>
    </r>
    <r>
      <rPr>
        <sz val="10"/>
        <rFont val="Arial"/>
        <family val="2"/>
      </rPr>
      <t>column</t>
    </r>
  </si>
  <si>
    <t>of the regression output must be less than or equal to 0.01. Those that meet</t>
  </si>
  <si>
    <t>The positive coefficients for PR and PP indicate that they are substitutes for</t>
  </si>
  <si>
    <t>strawberries - if PR or PP increases (decreases) the demand for strawberries</t>
  </si>
  <si>
    <t>will increase (decrease). Since the coefficient of PR exceeds that for PP then</t>
  </si>
  <si>
    <t>The negative coefficients for PIC and PC indicate that they are complements for</t>
  </si>
  <si>
    <t>strawberries - if PIC or PC increases (decreases) the demand for strawberries</t>
  </si>
  <si>
    <t>will decrease (increase). Since the coefficient of PIC exceeds that for PC then</t>
  </si>
  <si>
    <t>high (69.7%) and significantly different</t>
  </si>
  <si>
    <t xml:space="preserve">from zero, the fact that only two out of the </t>
  </si>
  <si>
    <t>five variable coefficients are significant</t>
  </si>
  <si>
    <t>means that the model is unlikely to perform</t>
  </si>
  <si>
    <t>well for prediction purposes.</t>
  </si>
  <si>
    <t>confirms this since it does not refer to</t>
  </si>
  <si>
    <t>an explanatory variable.</t>
  </si>
  <si>
    <t>for the price of strawberries themselves</t>
  </si>
  <si>
    <t>is not significant should give us cause</t>
  </si>
  <si>
    <t>for concern.</t>
  </si>
  <si>
    <t>Overall the regression is far from</t>
  </si>
  <si>
    <t>robust. Although the R squared is quite</t>
  </si>
  <si>
    <t>The highly significant intercept term</t>
  </si>
  <si>
    <t>Finally the fact that the coefficient</t>
  </si>
  <si>
    <t>In other words, Gender and Verdict are not statistically associated in a significant manner.</t>
  </si>
  <si>
    <t>You may have seen or heard of the TV programme called 'Two Point Four Children'.</t>
  </si>
  <si>
    <r>
      <t xml:space="preserve">The premise of this programme was the </t>
    </r>
    <r>
      <rPr>
        <sz val="10"/>
        <color indexed="10"/>
        <rFont val="Arial"/>
        <family val="2"/>
      </rPr>
      <t>Census</t>
    </r>
    <r>
      <rPr>
        <sz val="10"/>
        <rFont val="Arial"/>
        <family val="2"/>
      </rPr>
      <t xml:space="preserve"> information that for the UK population there</t>
    </r>
  </si>
  <si>
    <r>
      <t xml:space="preserve">random sample </t>
    </r>
    <r>
      <rPr>
        <sz val="10"/>
        <rFont val="Arial"/>
        <family val="2"/>
      </rPr>
      <t>of 16 family units. The average number of children for this sample was calculated</t>
    </r>
  </si>
  <si>
    <t>in A23 and is seen to be 1.5.</t>
  </si>
  <si>
    <t xml:space="preserve">b) the population average is in fact still 2.4 but the sample is not representative and by chance we </t>
  </si>
  <si>
    <t>a sample average of 1.5 from a population in which the actual average was in fact 2.4.</t>
  </si>
  <si>
    <t>choose between the two possibilities in a logical manner. Put simply, if the probability of obtaining</t>
  </si>
  <si>
    <t>To see how this can be done, look at the data in the yellow area.</t>
  </si>
  <si>
    <t>bottom we get:  expected frequency = column total*row total/grand total =29*24/50 = 13.92.</t>
  </si>
  <si>
    <r>
      <t xml:space="preserve">use an Excel function known as </t>
    </r>
    <r>
      <rPr>
        <sz val="10"/>
        <color indexed="10"/>
        <rFont val="Arial"/>
        <family val="2"/>
      </rPr>
      <t>=CHITEST</t>
    </r>
    <r>
      <rPr>
        <sz val="10"/>
        <rFont val="Arial"/>
        <family val="2"/>
      </rPr>
      <t xml:space="preserve"> to calculate the </t>
    </r>
    <r>
      <rPr>
        <sz val="10"/>
        <color indexed="10"/>
        <rFont val="Arial"/>
        <family val="2"/>
      </rPr>
      <t xml:space="preserve">Chi Squared Statistic </t>
    </r>
    <r>
      <rPr>
        <sz val="10"/>
        <rFont val="Arial"/>
        <family val="2"/>
      </rPr>
      <t>for these data.</t>
    </r>
  </si>
  <si>
    <t>are given by (R-1)*(C-1). So with 2 rows and two columns our table has</t>
  </si>
  <si>
    <t>coefficients, which products can be said to be good</t>
  </si>
  <si>
    <t>raspberries are a closer substitute than peaches.</t>
  </si>
  <si>
    <t>ice cream is more closely tied to strawberry sales than cream.</t>
  </si>
  <si>
    <r>
      <t xml:space="preserve">Look at the </t>
    </r>
    <r>
      <rPr>
        <sz val="10"/>
        <color indexed="10"/>
        <rFont val="Arial"/>
        <family val="2"/>
      </rPr>
      <t xml:space="preserve">Regression Output </t>
    </r>
    <r>
      <rPr>
        <sz val="10"/>
        <rFont val="Arial"/>
        <family val="2"/>
      </rPr>
      <t>below. It is the one that we obtained for the regression of sales on price and advertising expenditure in the Excel_4 file</t>
    </r>
  </si>
  <si>
    <t>Testing the significance of regression parameters</t>
  </si>
  <si>
    <t>Using regression to investigate consumption relations between different products</t>
  </si>
  <si>
    <t>Inference and Statistical Significance (1)</t>
  </si>
  <si>
    <t>Inference and Statistical Significance (2)</t>
  </si>
  <si>
    <t>Inference and Statistical Significance (3)</t>
  </si>
  <si>
    <t>Inference and Statistical Significance (4)</t>
  </si>
  <si>
    <t>Inference and Statistical Significance (5)</t>
  </si>
  <si>
    <t>CONTENTS</t>
  </si>
  <si>
    <t>Population mean</t>
  </si>
  <si>
    <t>Difference between two population means</t>
  </si>
  <si>
    <t>The significance of linear regression Coefficients</t>
  </si>
  <si>
    <t>Chi squared statistic</t>
  </si>
  <si>
    <t>Return to Regression</t>
  </si>
  <si>
    <t>Return to Population mean</t>
  </si>
  <si>
    <t>Return to Difference between two population means</t>
  </si>
  <si>
    <t>Inference 1</t>
  </si>
  <si>
    <t>Inference 2</t>
  </si>
  <si>
    <t>Inference 3</t>
  </si>
  <si>
    <t>PROCEED TO SHEET 2 (Difference between two population means)</t>
  </si>
  <si>
    <t>PROCEED TO SHEET 3 (The significance of linear regression Coefficients)</t>
  </si>
  <si>
    <t>PROCEED TO SHEET 4 (Chi squared statistic)</t>
  </si>
  <si>
    <t>PROCEED TO SHEET 5 (Regression)</t>
  </si>
  <si>
    <r>
      <t xml:space="preserve">The calculated coefficients in B31, B32 and B33 are </t>
    </r>
    <r>
      <rPr>
        <sz val="10"/>
        <color indexed="10"/>
        <rFont val="Arial"/>
        <family val="2"/>
      </rPr>
      <t>Sample</t>
    </r>
    <r>
      <rPr>
        <sz val="10"/>
        <rFont val="Arial"/>
        <family val="2"/>
      </rPr>
      <t xml:space="preserve"> estimates of the unknown true </t>
    </r>
    <r>
      <rPr>
        <sz val="10"/>
        <color indexed="10"/>
        <rFont val="Arial"/>
        <family val="2"/>
      </rPr>
      <t>Population</t>
    </r>
  </si>
  <si>
    <r>
      <t xml:space="preserve">We should also note that in F26 under the heading </t>
    </r>
    <r>
      <rPr>
        <sz val="10"/>
        <color indexed="10"/>
        <rFont val="Arial"/>
        <family val="2"/>
      </rPr>
      <t>Significance F,</t>
    </r>
    <r>
      <rPr>
        <sz val="10"/>
        <color indexed="8"/>
        <rFont val="Arial"/>
        <family val="2"/>
      </rPr>
      <t xml:space="preserve"> E</t>
    </r>
    <r>
      <rPr>
        <sz val="10"/>
        <rFont val="Arial"/>
        <family val="2"/>
      </rPr>
      <t>xcel has calculated the value to be</t>
    </r>
  </si>
  <si>
    <t>the D24 cell as GT (grand total). Now in B26 enter:</t>
  </si>
  <si>
    <t xml:space="preserve"> =B$24*$D22/GT</t>
  </si>
  <si>
    <t>With the actual frequencies located in the B22:C23 range and the expected in the B26:C27 range we can now</t>
  </si>
  <si>
    <t>So use B29 to contain:</t>
  </si>
  <si>
    <t xml:space="preserve"> =CHITEST(B22:C23,B26:C27)</t>
  </si>
  <si>
    <t xml:space="preserve"> =CHIDIST(B29,1)</t>
  </si>
  <si>
    <t>(2-1)*(2-1) = 1 degree of freedom.  Now use B31 to contain:</t>
  </si>
  <si>
    <t>and copy this cell down into B27 and then along into C22:C23. The expected frequencies will be calculated.</t>
  </si>
  <si>
    <t>output range is selected to be A40. Keep the default alpha value of 0.05.</t>
  </si>
  <si>
    <t>NOTE</t>
  </si>
  <si>
    <t>DATA ANALYSIS IS AN ADD-IN THAT HAS TO</t>
  </si>
  <si>
    <t>BE LOADED.</t>
  </si>
  <si>
    <t>TO DO THIS CLICK ON THE OFFICE ICON AT</t>
  </si>
  <si>
    <t>THE TOP LEFT OF THE SCREEN</t>
  </si>
  <si>
    <t>NOW SELECT EXCEL OPTIONS</t>
  </si>
  <si>
    <t>AND THEN ADD-INS</t>
  </si>
  <si>
    <t>AT THE BOTTOM OF THE SCREEN THAT APPEARS</t>
  </si>
  <si>
    <t>(ALONGSIDE THE EXCEL ADD-INS) CLICK GO.</t>
  </si>
  <si>
    <t>THEN CHECK THE ANALYSIS TOOLPAK BOX</t>
  </si>
  <si>
    <t>AND THEN OK.</t>
  </si>
  <si>
    <t xml:space="preserve">DATA ANALYSIS IS NOW AVAILABLE AS THE LAST </t>
  </si>
  <si>
    <t>WHEN DATA IS SELECTED FROM THE MAIN MENU.</t>
  </si>
  <si>
    <r>
      <t>Analysis</t>
    </r>
    <r>
      <rPr>
        <sz val="10"/>
        <rFont val="Arial"/>
        <family val="2"/>
      </rPr>
      <t xml:space="preserve">.  (SEE NOTE ON RIGHT) The variable 1 range is A4:A20, the variable 2 range is B4:B20, labels was checked and the </t>
    </r>
  </si>
</sst>
</file>

<file path=xl/styles.xml><?xml version="1.0" encoding="utf-8"?>
<styleSheet xmlns="http://schemas.openxmlformats.org/spreadsheetml/2006/main">
  <numFmts count="1">
    <numFmt numFmtId="164" formatCode="&quot;£&quot;#,##0.00"/>
  </numFmts>
  <fonts count="20">
    <font>
      <sz val="10"/>
      <name val="Arial"/>
    </font>
    <font>
      <sz val="8"/>
      <name val="Arial"/>
    </font>
    <font>
      <sz val="8"/>
      <color indexed="81"/>
      <name val="Tahoma"/>
    </font>
    <font>
      <b/>
      <sz val="8"/>
      <color indexed="81"/>
      <name val="Tahoma"/>
    </font>
    <font>
      <i/>
      <sz val="10"/>
      <name val="Arial"/>
    </font>
    <font>
      <u/>
      <sz val="10"/>
      <color indexed="12"/>
      <name val="Arial"/>
    </font>
    <font>
      <b/>
      <sz val="10"/>
      <name val="Arial"/>
      <family val="2"/>
    </font>
    <font>
      <b/>
      <sz val="10"/>
      <color indexed="10"/>
      <name val="Arial"/>
      <family val="2"/>
    </font>
    <font>
      <b/>
      <u/>
      <sz val="10"/>
      <color indexed="41"/>
      <name val="Arial"/>
      <family val="2"/>
    </font>
    <font>
      <b/>
      <u/>
      <sz val="10"/>
      <color indexed="12"/>
      <name val="Arial"/>
      <family val="2"/>
    </font>
    <font>
      <b/>
      <sz val="12"/>
      <color indexed="18"/>
      <name val="Arial"/>
      <family val="2"/>
    </font>
    <font>
      <sz val="10"/>
      <name val="Arial"/>
      <family val="2"/>
    </font>
    <font>
      <sz val="10"/>
      <color indexed="10"/>
      <name val="Arial"/>
      <family val="2"/>
    </font>
    <font>
      <sz val="10"/>
      <color indexed="18"/>
      <name val="Arial"/>
      <family val="2"/>
    </font>
    <font>
      <b/>
      <sz val="11"/>
      <color indexed="18"/>
      <name val="Arial"/>
      <family val="2"/>
    </font>
    <font>
      <i/>
      <sz val="10"/>
      <name val="Arial"/>
      <family val="2"/>
    </font>
    <font>
      <b/>
      <sz val="11"/>
      <color indexed="10"/>
      <name val="Arial"/>
      <family val="2"/>
    </font>
    <font>
      <sz val="10"/>
      <color indexed="8"/>
      <name val="Arial"/>
      <family val="2"/>
    </font>
    <font>
      <b/>
      <u/>
      <sz val="10"/>
      <name val="Arial"/>
      <family val="2"/>
    </font>
    <font>
      <b/>
      <sz val="10"/>
      <color indexed="18"/>
      <name val="Arial"/>
      <family val="2"/>
    </font>
  </fonts>
  <fills count="8">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22"/>
        <bgColor indexed="64"/>
      </patternFill>
    </fill>
    <fill>
      <patternFill patternType="solid">
        <fgColor indexed="14"/>
        <bgColor indexed="64"/>
      </patternFill>
    </fill>
    <fill>
      <patternFill patternType="solid">
        <fgColor rgb="FFFFFF00"/>
        <bgColor indexed="64"/>
      </patternFill>
    </fill>
  </fills>
  <borders count="13">
    <border>
      <left/>
      <right/>
      <top/>
      <bottom/>
      <diagonal/>
    </border>
    <border>
      <left/>
      <right/>
      <top/>
      <bottom style="medium">
        <color indexed="64"/>
      </bottom>
      <diagonal/>
    </border>
    <border>
      <left/>
      <right/>
      <top style="medium">
        <color indexed="64"/>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applyNumberFormat="0" applyFill="0" applyBorder="0" applyAlignment="0" applyProtection="0">
      <alignment vertical="top"/>
      <protection locked="0"/>
    </xf>
  </cellStyleXfs>
  <cellXfs count="56">
    <xf numFmtId="0" fontId="0" fillId="0" borderId="0" xfId="0"/>
    <xf numFmtId="0" fontId="0" fillId="2" borderId="0" xfId="0" applyFill="1" applyAlignment="1">
      <alignment horizontal="center"/>
    </xf>
    <xf numFmtId="0" fontId="0" fillId="3" borderId="0" xfId="0" applyFill="1" applyAlignment="1">
      <alignment horizontal="center"/>
    </xf>
    <xf numFmtId="0" fontId="0" fillId="0" borderId="0" xfId="0" applyFill="1" applyBorder="1" applyAlignment="1"/>
    <xf numFmtId="0" fontId="0" fillId="0" borderId="1" xfId="0" applyFill="1" applyBorder="1" applyAlignment="1"/>
    <xf numFmtId="0" fontId="4" fillId="0" borderId="2" xfId="0" applyFont="1" applyFill="1" applyBorder="1" applyAlignment="1">
      <alignment horizontal="center"/>
    </xf>
    <xf numFmtId="0" fontId="4" fillId="0" borderId="2" xfId="0" applyFont="1" applyFill="1" applyBorder="1" applyAlignment="1">
      <alignment horizontal="centerContinuous"/>
    </xf>
    <xf numFmtId="0" fontId="4" fillId="2" borderId="2" xfId="0" applyFont="1" applyFill="1" applyBorder="1" applyAlignment="1">
      <alignment horizontal="center"/>
    </xf>
    <xf numFmtId="0" fontId="0" fillId="2" borderId="0" xfId="0" applyFill="1" applyBorder="1" applyAlignment="1"/>
    <xf numFmtId="0" fontId="0" fillId="2" borderId="1" xfId="0" applyFill="1" applyBorder="1" applyAlignment="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3" xfId="0" applyNumberFormat="1" applyBorder="1"/>
    <xf numFmtId="0" fontId="0" fillId="0" borderId="6" xfId="0" applyNumberFormat="1" applyBorder="1"/>
    <xf numFmtId="0" fontId="0" fillId="0" borderId="7" xfId="0" applyNumberFormat="1" applyBorder="1"/>
    <xf numFmtId="0" fontId="0" fillId="0" borderId="8" xfId="0" applyBorder="1"/>
    <xf numFmtId="0" fontId="0" fillId="0" borderId="8" xfId="0" applyNumberFormat="1" applyBorder="1"/>
    <xf numFmtId="0" fontId="0" fillId="0" borderId="0" xfId="0" applyNumberFormat="1"/>
    <xf numFmtId="0" fontId="0" fillId="0" borderId="9" xfId="0" applyNumberFormat="1" applyBorder="1"/>
    <xf numFmtId="0" fontId="0" fillId="0" borderId="10" xfId="0" applyBorder="1"/>
    <xf numFmtId="0" fontId="0" fillId="0" borderId="10" xfId="0" applyNumberFormat="1" applyBorder="1"/>
    <xf numFmtId="0" fontId="0" fillId="0" borderId="11" xfId="0" applyNumberFormat="1" applyBorder="1"/>
    <xf numFmtId="0" fontId="0" fillId="0" borderId="12" xfId="0" applyNumberFormat="1" applyBorder="1"/>
    <xf numFmtId="0" fontId="0" fillId="0" borderId="3" xfId="0" pivotButton="1" applyBorder="1"/>
    <xf numFmtId="0" fontId="0" fillId="3" borderId="0" xfId="0" applyFill="1"/>
    <xf numFmtId="0" fontId="7" fillId="0" borderId="0" xfId="0" applyFont="1"/>
    <xf numFmtId="164" fontId="0" fillId="2" borderId="0" xfId="0" applyNumberFormat="1" applyFill="1" applyAlignment="1">
      <alignment horizontal="center"/>
    </xf>
    <xf numFmtId="0" fontId="0" fillId="4" borderId="0" xfId="0" applyFill="1" applyBorder="1" applyAlignment="1"/>
    <xf numFmtId="0" fontId="6" fillId="5" borderId="0" xfId="0" applyFont="1" applyFill="1"/>
    <xf numFmtId="0" fontId="0" fillId="5" borderId="0" xfId="0" applyFill="1"/>
    <xf numFmtId="0" fontId="9" fillId="5" borderId="0" xfId="1" applyFont="1" applyFill="1" applyAlignment="1" applyProtection="1"/>
    <xf numFmtId="0" fontId="4" fillId="5" borderId="2" xfId="0" applyFont="1" applyFill="1" applyBorder="1" applyAlignment="1">
      <alignment horizontal="center"/>
    </xf>
    <xf numFmtId="0" fontId="0" fillId="5" borderId="0" xfId="0" applyFill="1" applyBorder="1" applyAlignment="1"/>
    <xf numFmtId="0" fontId="0" fillId="5" borderId="1" xfId="0" applyFill="1" applyBorder="1" applyAlignment="1"/>
    <xf numFmtId="0" fontId="10" fillId="5" borderId="0" xfId="0" applyFont="1" applyFill="1"/>
    <xf numFmtId="0" fontId="11" fillId="5" borderId="0" xfId="0" applyFont="1" applyFill="1"/>
    <xf numFmtId="0" fontId="12" fillId="5" borderId="0" xfId="0" applyFont="1" applyFill="1"/>
    <xf numFmtId="0" fontId="13" fillId="5" borderId="0" xfId="0" applyFont="1" applyFill="1"/>
    <xf numFmtId="0" fontId="11" fillId="0" borderId="0" xfId="0" applyFont="1"/>
    <xf numFmtId="0" fontId="7" fillId="5" borderId="0" xfId="0" applyFont="1" applyFill="1" applyAlignment="1">
      <alignment horizontal="center"/>
    </xf>
    <xf numFmtId="0" fontId="6" fillId="0" borderId="0" xfId="0" applyFont="1"/>
    <xf numFmtId="0" fontId="16" fillId="5" borderId="0" xfId="0" applyFont="1" applyFill="1"/>
    <xf numFmtId="0" fontId="7" fillId="5" borderId="0" xfId="0" applyFont="1" applyFill="1"/>
    <xf numFmtId="0" fontId="18" fillId="5" borderId="0" xfId="0" applyFont="1" applyFill="1"/>
    <xf numFmtId="0" fontId="8" fillId="6" borderId="0" xfId="1" applyFont="1" applyFill="1" applyAlignment="1" applyProtection="1">
      <alignment horizontal="left"/>
    </xf>
    <xf numFmtId="0" fontId="8" fillId="6" borderId="0" xfId="1" applyFont="1" applyFill="1" applyAlignment="1" applyProtection="1">
      <alignment horizontal="center"/>
    </xf>
    <xf numFmtId="0" fontId="0" fillId="6" borderId="0" xfId="0" applyFill="1"/>
    <xf numFmtId="0" fontId="19" fillId="6" borderId="0" xfId="0" applyFont="1" applyFill="1"/>
    <xf numFmtId="0" fontId="6" fillId="6" borderId="0" xfId="0" applyFont="1" applyFill="1"/>
    <xf numFmtId="0" fontId="8" fillId="6" borderId="0" xfId="1" applyFont="1" applyFill="1" applyAlignment="1" applyProtection="1"/>
    <xf numFmtId="0" fontId="0" fillId="0" borderId="0" xfId="0" applyFill="1"/>
    <xf numFmtId="0" fontId="6" fillId="7" borderId="0" xfId="0" applyFont="1" applyFill="1"/>
    <xf numFmtId="0" fontId="0" fillId="7" borderId="0" xfId="0" applyFill="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C15"/>
  <sheetViews>
    <sheetView tabSelected="1" workbookViewId="0"/>
  </sheetViews>
  <sheetFormatPr defaultRowHeight="12.75"/>
  <cols>
    <col min="1" max="1" width="40.85546875" customWidth="1"/>
    <col min="2" max="2" width="36.140625" customWidth="1"/>
    <col min="3" max="3" width="46" customWidth="1"/>
  </cols>
  <sheetData>
    <row r="1" spans="1:3">
      <c r="A1" s="42" t="s">
        <v>27</v>
      </c>
      <c r="B1" s="42" t="s">
        <v>28</v>
      </c>
      <c r="C1" s="42" t="s">
        <v>29</v>
      </c>
    </row>
    <row r="2" spans="1:3">
      <c r="A2" s="31" t="s">
        <v>234</v>
      </c>
      <c r="B2" s="31" t="s">
        <v>19</v>
      </c>
      <c r="C2" s="48" t="s">
        <v>240</v>
      </c>
    </row>
    <row r="3" spans="1:3">
      <c r="A3" s="31" t="s">
        <v>101</v>
      </c>
      <c r="B3" s="31"/>
    </row>
    <row r="4" spans="1:3">
      <c r="A4" s="31" t="s">
        <v>235</v>
      </c>
      <c r="B4" s="31" t="s">
        <v>20</v>
      </c>
      <c r="C4" s="48" t="s">
        <v>241</v>
      </c>
    </row>
    <row r="5" spans="1:3">
      <c r="A5" s="31" t="s">
        <v>101</v>
      </c>
      <c r="B5" s="31" t="s">
        <v>21</v>
      </c>
    </row>
    <row r="6" spans="1:3">
      <c r="A6" s="31" t="s">
        <v>101</v>
      </c>
      <c r="B6" s="31"/>
    </row>
    <row r="7" spans="1:3">
      <c r="A7" s="31" t="s">
        <v>236</v>
      </c>
      <c r="B7" s="31" t="s">
        <v>22</v>
      </c>
      <c r="C7" s="48" t="s">
        <v>242</v>
      </c>
    </row>
    <row r="8" spans="1:3">
      <c r="A8" s="31" t="s">
        <v>101</v>
      </c>
      <c r="B8" s="31" t="s">
        <v>23</v>
      </c>
    </row>
    <row r="9" spans="1:3">
      <c r="A9" s="31" t="s">
        <v>101</v>
      </c>
      <c r="B9" s="31"/>
    </row>
    <row r="10" spans="1:3">
      <c r="A10" s="31" t="s">
        <v>237</v>
      </c>
      <c r="B10" s="31" t="s">
        <v>24</v>
      </c>
      <c r="C10" s="48" t="s">
        <v>243</v>
      </c>
    </row>
    <row r="11" spans="1:3">
      <c r="A11" s="31" t="s">
        <v>101</v>
      </c>
      <c r="B11" s="31" t="s">
        <v>25</v>
      </c>
    </row>
    <row r="12" spans="1:3">
      <c r="A12" s="31" t="s">
        <v>101</v>
      </c>
      <c r="B12" s="31" t="s">
        <v>26</v>
      </c>
    </row>
    <row r="13" spans="1:3">
      <c r="A13" s="31" t="s">
        <v>101</v>
      </c>
      <c r="B13" s="31"/>
    </row>
    <row r="14" spans="1:3">
      <c r="A14" s="31" t="s">
        <v>238</v>
      </c>
      <c r="B14" s="31" t="s">
        <v>22</v>
      </c>
      <c r="C14" s="48" t="s">
        <v>42</v>
      </c>
    </row>
    <row r="15" spans="1:3">
      <c r="A15" s="31" t="s">
        <v>101</v>
      </c>
      <c r="B15" s="31" t="s">
        <v>23</v>
      </c>
    </row>
  </sheetData>
  <phoneticPr fontId="1" type="noConversion"/>
  <hyperlinks>
    <hyperlink ref="C2" location="Sheet1!A1" display="Population mean"/>
    <hyperlink ref="C4" location="Sheet2!A1" display="Difference between two population means"/>
    <hyperlink ref="C7" location="Sheet3!A1" display="The significance of linear regression Coefficients"/>
    <hyperlink ref="C10" location="Sheet4!A1" display="Chi squared statistic"/>
    <hyperlink ref="C14" location="Sheet5!A1" display="Regression"/>
  </hyperlinks>
  <pageMargins left="0.75" right="0.75" top="1" bottom="1" header="0.5" footer="0.5"/>
  <pageSetup paperSize="9" orientation="landscape" horizontalDpi="4294967293" r:id="rId1"/>
  <headerFooter alignWithMargins="0"/>
</worksheet>
</file>

<file path=xl/worksheets/sheet2.xml><?xml version="1.0" encoding="utf-8"?>
<worksheet xmlns="http://schemas.openxmlformats.org/spreadsheetml/2006/main" xmlns:r="http://schemas.openxmlformats.org/officeDocument/2006/relationships">
  <dimension ref="A1:N38"/>
  <sheetViews>
    <sheetView topLeftCell="A13" workbookViewId="0">
      <selection activeCell="E38" sqref="E38"/>
    </sheetView>
  </sheetViews>
  <sheetFormatPr defaultRowHeight="12.75"/>
  <cols>
    <col min="1" max="1" width="16" customWidth="1"/>
    <col min="2" max="2" width="9.85546875" customWidth="1"/>
    <col min="4" max="4" width="22.140625" customWidth="1"/>
    <col min="5" max="5" width="15.5703125" customWidth="1"/>
    <col min="6" max="6" width="11" customWidth="1"/>
    <col min="7" max="7" width="10" customWidth="1"/>
    <col min="8" max="8" width="9.28515625" customWidth="1"/>
    <col min="9" max="9" width="15.85546875" customWidth="1"/>
    <col min="10" max="10" width="13.7109375" customWidth="1"/>
    <col min="12" max="12" width="5" customWidth="1"/>
  </cols>
  <sheetData>
    <row r="1" spans="1:12">
      <c r="A1" s="47" t="s">
        <v>239</v>
      </c>
      <c r="C1" s="50" t="s">
        <v>240</v>
      </c>
      <c r="D1" s="51"/>
    </row>
    <row r="3" spans="1:12">
      <c r="C3" s="46" t="s">
        <v>19</v>
      </c>
      <c r="D3" s="31"/>
      <c r="E3" s="31"/>
    </row>
    <row r="4" spans="1:12">
      <c r="A4" s="1" t="s">
        <v>0</v>
      </c>
      <c r="B4" s="1" t="s">
        <v>15</v>
      </c>
      <c r="C4" s="38" t="s">
        <v>217</v>
      </c>
      <c r="D4" s="31"/>
      <c r="E4" s="31"/>
      <c r="F4" s="31"/>
      <c r="G4" s="31"/>
      <c r="H4" s="31"/>
      <c r="I4" s="31"/>
      <c r="J4" s="31"/>
      <c r="K4" s="31"/>
      <c r="L4" s="31"/>
    </row>
    <row r="5" spans="1:12">
      <c r="A5" s="1">
        <v>0</v>
      </c>
      <c r="B5" s="1">
        <v>2.4</v>
      </c>
      <c r="C5" s="38" t="s">
        <v>218</v>
      </c>
      <c r="D5" s="31"/>
      <c r="E5" s="31"/>
      <c r="F5" s="31"/>
      <c r="G5" s="31"/>
      <c r="H5" s="31"/>
      <c r="I5" s="31"/>
      <c r="J5" s="31"/>
      <c r="K5" s="31"/>
      <c r="L5" s="31"/>
    </row>
    <row r="6" spans="1:12">
      <c r="A6" s="1">
        <v>1</v>
      </c>
      <c r="B6" s="1">
        <v>2.4</v>
      </c>
      <c r="C6" s="38" t="s">
        <v>102</v>
      </c>
      <c r="D6" s="31"/>
      <c r="E6" s="31"/>
      <c r="F6" s="31"/>
      <c r="G6" s="31"/>
      <c r="H6" s="31"/>
      <c r="I6" s="31"/>
      <c r="J6" s="31"/>
      <c r="K6" s="31"/>
      <c r="L6" s="31"/>
    </row>
    <row r="7" spans="1:12">
      <c r="A7" s="1">
        <v>4</v>
      </c>
      <c r="B7" s="1">
        <v>2.4</v>
      </c>
      <c r="C7" s="38" t="s">
        <v>110</v>
      </c>
      <c r="D7" s="31"/>
      <c r="E7" s="31"/>
      <c r="F7" s="31"/>
      <c r="G7" s="31"/>
      <c r="H7" s="31"/>
      <c r="I7" s="31"/>
      <c r="J7" s="31"/>
      <c r="K7" s="31"/>
      <c r="L7" s="31"/>
    </row>
    <row r="8" spans="1:12">
      <c r="A8" s="1">
        <v>1</v>
      </c>
      <c r="B8" s="1">
        <v>2.4</v>
      </c>
      <c r="C8" s="39" t="s">
        <v>219</v>
      </c>
      <c r="D8" s="31"/>
      <c r="E8" s="31"/>
      <c r="F8" s="31"/>
      <c r="G8" s="31"/>
      <c r="H8" s="31"/>
      <c r="I8" s="31"/>
      <c r="J8" s="31"/>
      <c r="K8" s="31"/>
      <c r="L8" s="31"/>
    </row>
    <row r="9" spans="1:12">
      <c r="A9" s="1">
        <v>2</v>
      </c>
      <c r="B9" s="1">
        <v>2.4</v>
      </c>
      <c r="C9" s="38" t="s">
        <v>220</v>
      </c>
      <c r="D9" s="31"/>
      <c r="E9" s="31"/>
      <c r="F9" s="31"/>
      <c r="G9" s="31"/>
      <c r="H9" s="31"/>
      <c r="I9" s="31"/>
      <c r="J9" s="31"/>
      <c r="K9" s="31"/>
      <c r="L9" s="31"/>
    </row>
    <row r="10" spans="1:12">
      <c r="A10" s="1">
        <v>1</v>
      </c>
      <c r="B10" s="1">
        <v>2.4</v>
      </c>
      <c r="C10" s="38" t="s">
        <v>112</v>
      </c>
      <c r="D10" s="31"/>
      <c r="E10" s="31"/>
      <c r="F10" s="31"/>
      <c r="G10" s="31"/>
      <c r="H10" s="31"/>
      <c r="I10" s="31"/>
      <c r="J10" s="31"/>
      <c r="K10" s="31"/>
      <c r="L10" s="31"/>
    </row>
    <row r="11" spans="1:12">
      <c r="A11" s="1">
        <v>0</v>
      </c>
      <c r="B11" s="1">
        <v>2.4</v>
      </c>
      <c r="C11" s="38" t="s">
        <v>103</v>
      </c>
      <c r="D11" s="31"/>
      <c r="E11" s="31"/>
      <c r="F11" s="31"/>
      <c r="G11" s="31"/>
      <c r="H11" s="31"/>
      <c r="I11" s="31"/>
      <c r="J11" s="31"/>
      <c r="K11" s="31"/>
      <c r="L11" s="31"/>
    </row>
    <row r="12" spans="1:12">
      <c r="A12" s="1">
        <v>4</v>
      </c>
      <c r="B12" s="1">
        <v>2.4</v>
      </c>
      <c r="C12" s="38" t="s">
        <v>111</v>
      </c>
      <c r="D12" s="31"/>
      <c r="E12" s="31"/>
      <c r="F12" s="31"/>
      <c r="G12" s="31"/>
      <c r="H12" s="31"/>
      <c r="I12" s="31"/>
      <c r="J12" s="31"/>
      <c r="K12" s="31"/>
      <c r="L12" s="31"/>
    </row>
    <row r="13" spans="1:12">
      <c r="A13" s="1">
        <v>3</v>
      </c>
      <c r="B13" s="1">
        <v>2.4</v>
      </c>
      <c r="C13" s="38" t="s">
        <v>104</v>
      </c>
      <c r="D13" s="31"/>
      <c r="E13" s="31"/>
      <c r="F13" s="31"/>
      <c r="G13" s="31"/>
      <c r="H13" s="31"/>
      <c r="I13" s="31"/>
      <c r="J13" s="31"/>
      <c r="K13" s="31"/>
      <c r="L13" s="31"/>
    </row>
    <row r="14" spans="1:12">
      <c r="A14" s="1">
        <v>2</v>
      </c>
      <c r="B14" s="1">
        <v>2.4</v>
      </c>
      <c r="C14" s="38" t="s">
        <v>105</v>
      </c>
      <c r="D14" s="31"/>
      <c r="E14" s="31"/>
      <c r="F14" s="31"/>
      <c r="G14" s="31"/>
      <c r="H14" s="31"/>
      <c r="I14" s="31"/>
      <c r="J14" s="31"/>
      <c r="K14" s="31"/>
      <c r="L14" s="31"/>
    </row>
    <row r="15" spans="1:12">
      <c r="A15" s="1">
        <v>3</v>
      </c>
      <c r="B15" s="1">
        <v>2.4</v>
      </c>
      <c r="C15" s="38" t="s">
        <v>221</v>
      </c>
      <c r="D15" s="31"/>
      <c r="E15" s="31"/>
      <c r="F15" s="31"/>
      <c r="G15" s="31"/>
      <c r="H15" s="31"/>
      <c r="I15" s="31"/>
      <c r="J15" s="31"/>
      <c r="K15" s="31"/>
      <c r="L15" s="31"/>
    </row>
    <row r="16" spans="1:12">
      <c r="A16" s="1">
        <v>1</v>
      </c>
      <c r="B16" s="1">
        <v>2.4</v>
      </c>
      <c r="C16" s="38" t="s">
        <v>106</v>
      </c>
      <c r="D16" s="31"/>
      <c r="E16" s="31"/>
      <c r="F16" s="31"/>
      <c r="G16" s="31"/>
      <c r="H16" s="31"/>
      <c r="I16" s="31"/>
      <c r="J16" s="31"/>
      <c r="K16" s="31"/>
      <c r="L16" s="31"/>
    </row>
    <row r="17" spans="1:14">
      <c r="A17" s="1">
        <v>0</v>
      </c>
      <c r="B17" s="1">
        <v>2.4</v>
      </c>
      <c r="C17" s="38" t="s">
        <v>113</v>
      </c>
      <c r="D17" s="31"/>
      <c r="E17" s="31"/>
      <c r="F17" s="31"/>
      <c r="G17" s="31"/>
      <c r="H17" s="31"/>
      <c r="I17" s="31"/>
      <c r="J17" s="31"/>
      <c r="K17" s="31"/>
      <c r="L17" s="31"/>
    </row>
    <row r="18" spans="1:14">
      <c r="A18" s="1">
        <v>1</v>
      </c>
      <c r="B18" s="1">
        <v>2.4</v>
      </c>
      <c r="C18" s="38" t="s">
        <v>114</v>
      </c>
      <c r="D18" s="31"/>
      <c r="E18" s="31"/>
      <c r="F18" s="31"/>
      <c r="G18" s="31"/>
      <c r="H18" s="31"/>
      <c r="I18" s="31"/>
      <c r="J18" s="31"/>
      <c r="K18" s="31"/>
      <c r="L18" s="31"/>
    </row>
    <row r="19" spans="1:14">
      <c r="A19" s="1">
        <v>0</v>
      </c>
      <c r="B19" s="1">
        <v>2.4</v>
      </c>
      <c r="C19" s="38" t="s">
        <v>222</v>
      </c>
      <c r="D19" s="31"/>
      <c r="E19" s="31"/>
      <c r="F19" s="31"/>
      <c r="G19" s="31"/>
      <c r="H19" s="31"/>
      <c r="I19" s="31"/>
      <c r="J19" s="31"/>
      <c r="K19" s="31"/>
      <c r="L19" s="31"/>
    </row>
    <row r="20" spans="1:14">
      <c r="A20" s="1">
        <v>1</v>
      </c>
      <c r="B20" s="1">
        <v>2.4</v>
      </c>
      <c r="C20" s="38" t="s">
        <v>115</v>
      </c>
      <c r="D20" s="31"/>
      <c r="E20" s="31"/>
      <c r="F20" s="31"/>
      <c r="G20" s="31"/>
      <c r="H20" s="31"/>
      <c r="I20" s="31"/>
      <c r="J20" s="31"/>
      <c r="K20" s="31"/>
      <c r="L20" s="31"/>
    </row>
    <row r="21" spans="1:14">
      <c r="C21" s="38" t="s">
        <v>223</v>
      </c>
      <c r="D21" s="31"/>
      <c r="E21" s="31"/>
      <c r="F21" s="31"/>
      <c r="G21" s="31"/>
      <c r="H21" s="31"/>
      <c r="I21" s="31"/>
      <c r="J21" s="31"/>
      <c r="K21" s="31"/>
      <c r="L21" s="31"/>
    </row>
    <row r="22" spans="1:14">
      <c r="A22" s="1" t="s">
        <v>1</v>
      </c>
      <c r="C22" s="38" t="s">
        <v>107</v>
      </c>
      <c r="D22" s="31"/>
      <c r="E22" s="31"/>
      <c r="F22" s="31"/>
      <c r="G22" s="31"/>
      <c r="H22" s="31"/>
      <c r="I22" s="31"/>
      <c r="J22" s="31"/>
      <c r="K22" s="31"/>
      <c r="L22" s="31"/>
    </row>
    <row r="23" spans="1:14">
      <c r="A23" s="2">
        <f>AVERAGE(A5:A20)</f>
        <v>1.5</v>
      </c>
      <c r="C23" s="38" t="s">
        <v>108</v>
      </c>
      <c r="D23" s="31"/>
      <c r="E23" s="31"/>
      <c r="F23" s="31"/>
      <c r="G23" s="31"/>
      <c r="H23" s="31"/>
      <c r="I23" s="31"/>
      <c r="J23" s="31"/>
      <c r="K23" s="31"/>
      <c r="L23" s="31"/>
    </row>
    <row r="24" spans="1:14">
      <c r="C24" s="38" t="s">
        <v>116</v>
      </c>
      <c r="D24" s="31"/>
      <c r="E24" s="31"/>
      <c r="F24" s="31"/>
      <c r="G24" s="31"/>
      <c r="H24" s="31"/>
      <c r="I24" s="31"/>
      <c r="J24" s="31"/>
      <c r="K24" s="31"/>
      <c r="L24" s="31"/>
    </row>
    <row r="25" spans="1:14">
      <c r="C25" s="38" t="s">
        <v>109</v>
      </c>
      <c r="D25" s="31"/>
      <c r="E25" s="31"/>
      <c r="F25" s="31"/>
      <c r="G25" s="31"/>
      <c r="H25" s="31"/>
      <c r="I25" s="31"/>
      <c r="J25" s="31"/>
      <c r="K25" s="31"/>
      <c r="L25" s="31"/>
    </row>
    <row r="26" spans="1:14">
      <c r="C26" s="38" t="s">
        <v>117</v>
      </c>
      <c r="D26" s="31"/>
      <c r="E26" s="31"/>
      <c r="F26" s="31"/>
      <c r="G26" s="31"/>
      <c r="H26" s="31"/>
      <c r="I26" s="31"/>
      <c r="J26" s="54" t="s">
        <v>265</v>
      </c>
      <c r="K26" s="54"/>
      <c r="L26" s="55"/>
      <c r="M26" s="55"/>
      <c r="N26" s="55"/>
    </row>
    <row r="27" spans="1:14" ht="15">
      <c r="C27" s="38"/>
      <c r="D27" s="31"/>
      <c r="E27" s="44" t="s">
        <v>4</v>
      </c>
      <c r="F27" s="45"/>
      <c r="G27" s="45"/>
      <c r="H27" s="45"/>
      <c r="I27" s="31"/>
      <c r="J27" s="54" t="s">
        <v>266</v>
      </c>
      <c r="K27" s="54"/>
      <c r="L27" s="55"/>
      <c r="M27" s="55"/>
      <c r="N27" s="55"/>
    </row>
    <row r="28" spans="1:14">
      <c r="C28" s="38" t="s">
        <v>118</v>
      </c>
      <c r="D28" s="31"/>
      <c r="E28" s="31"/>
      <c r="F28" s="31"/>
      <c r="G28" s="31"/>
      <c r="H28" s="31"/>
      <c r="I28" s="31"/>
      <c r="J28" s="54" t="s">
        <v>267</v>
      </c>
      <c r="K28" s="54"/>
      <c r="L28" s="55"/>
      <c r="M28" s="55"/>
      <c r="N28" s="55"/>
    </row>
    <row r="29" spans="1:14">
      <c r="C29" s="38" t="s">
        <v>119</v>
      </c>
      <c r="D29" s="31"/>
      <c r="E29" s="31"/>
      <c r="F29" s="31"/>
      <c r="G29" s="31"/>
      <c r="H29" s="31"/>
      <c r="I29" s="31"/>
      <c r="J29" s="54" t="s">
        <v>268</v>
      </c>
      <c r="K29" s="54"/>
      <c r="L29" s="55"/>
      <c r="M29" s="55"/>
      <c r="N29" s="55"/>
    </row>
    <row r="30" spans="1:14">
      <c r="C30" s="39" t="s">
        <v>278</v>
      </c>
      <c r="D30" s="31"/>
      <c r="E30" s="31"/>
      <c r="F30" s="31"/>
      <c r="G30" s="31"/>
      <c r="H30" s="31"/>
      <c r="I30" s="31"/>
      <c r="J30" s="54" t="s">
        <v>269</v>
      </c>
      <c r="K30" s="54"/>
      <c r="L30" s="55"/>
      <c r="M30" s="55"/>
      <c r="N30" s="55"/>
    </row>
    <row r="31" spans="1:14">
      <c r="C31" s="38" t="s">
        <v>264</v>
      </c>
      <c r="D31" s="31"/>
      <c r="E31" s="31"/>
      <c r="F31" s="31"/>
      <c r="G31" s="31"/>
      <c r="H31" s="31"/>
      <c r="I31" s="31"/>
      <c r="J31" s="54" t="s">
        <v>270</v>
      </c>
      <c r="K31" s="54"/>
      <c r="L31" s="55"/>
      <c r="M31" s="55"/>
      <c r="N31" s="55"/>
    </row>
    <row r="32" spans="1:14">
      <c r="C32" s="38" t="s">
        <v>120</v>
      </c>
      <c r="D32" s="31"/>
      <c r="E32" s="31"/>
      <c r="F32" s="31"/>
      <c r="G32" s="31"/>
      <c r="H32" s="31"/>
      <c r="I32" s="31"/>
      <c r="J32" s="54" t="s">
        <v>271</v>
      </c>
      <c r="K32" s="54"/>
      <c r="L32" s="55"/>
      <c r="M32" s="55"/>
      <c r="N32" s="55"/>
    </row>
    <row r="33" spans="3:14">
      <c r="C33" s="38" t="s">
        <v>121</v>
      </c>
      <c r="D33" s="31"/>
      <c r="E33" s="31"/>
      <c r="F33" s="31"/>
      <c r="G33" s="31"/>
      <c r="H33" s="31"/>
      <c r="I33" s="47" t="s">
        <v>247</v>
      </c>
      <c r="J33" s="54" t="s">
        <v>272</v>
      </c>
      <c r="K33" s="54"/>
      <c r="L33" s="55"/>
      <c r="M33" s="55"/>
      <c r="N33" s="55"/>
    </row>
    <row r="34" spans="3:14">
      <c r="J34" s="54" t="s">
        <v>273</v>
      </c>
      <c r="K34" s="54"/>
      <c r="L34" s="55"/>
      <c r="M34" s="55"/>
      <c r="N34" s="55"/>
    </row>
    <row r="35" spans="3:14">
      <c r="J35" s="54" t="s">
        <v>274</v>
      </c>
      <c r="K35" s="54"/>
      <c r="L35" s="55"/>
      <c r="M35" s="55"/>
      <c r="N35" s="55"/>
    </row>
    <row r="36" spans="3:14">
      <c r="J36" s="54" t="s">
        <v>275</v>
      </c>
      <c r="K36" s="54"/>
      <c r="L36" s="55"/>
      <c r="M36" s="55"/>
      <c r="N36" s="55"/>
    </row>
    <row r="37" spans="3:14">
      <c r="J37" s="54" t="s">
        <v>276</v>
      </c>
      <c r="K37" s="54"/>
      <c r="L37" s="55"/>
      <c r="M37" s="55"/>
      <c r="N37" s="55"/>
    </row>
    <row r="38" spans="3:14">
      <c r="D38" s="52" t="s">
        <v>250</v>
      </c>
      <c r="E38" s="52"/>
      <c r="F38" s="52"/>
      <c r="G38" s="52"/>
      <c r="H38" s="52"/>
      <c r="J38" s="54" t="s">
        <v>277</v>
      </c>
      <c r="K38" s="54"/>
      <c r="L38" s="55"/>
      <c r="M38" s="55"/>
      <c r="N38" s="55"/>
    </row>
  </sheetData>
  <phoneticPr fontId="1" type="noConversion"/>
  <hyperlinks>
    <hyperlink ref="I33" location="Inference1!A1" display="Inference 1"/>
    <hyperlink ref="A1" location="CONTENTS!A1" display="CONTENTS"/>
    <hyperlink ref="D38" location="Sheet2!A1" display="PROCEED TO SHEET 2 (Difference between two population means)"/>
    <hyperlink ref="D38:H38" location="Sheet2!A1" display="PROCEED TO SHEET 2 (Difference between two population means)"/>
  </hyperlinks>
  <pageMargins left="0.43" right="0.45" top="1" bottom="1" header="0.5" footer="0.5"/>
  <pageSetup paperSize="9" orientation="landscape" horizont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dimension ref="A1:K36"/>
  <sheetViews>
    <sheetView topLeftCell="A30" workbookViewId="0">
      <selection activeCell="E36" sqref="E36"/>
    </sheetView>
  </sheetViews>
  <sheetFormatPr defaultRowHeight="12.75"/>
  <cols>
    <col min="1" max="1" width="13.140625" customWidth="1"/>
    <col min="2" max="2" width="12.85546875" customWidth="1"/>
    <col min="4" max="4" width="26.5703125" customWidth="1"/>
    <col min="5" max="5" width="14" customWidth="1"/>
    <col min="6" max="6" width="15.5703125" customWidth="1"/>
    <col min="7" max="7" width="11.140625" customWidth="1"/>
    <col min="8" max="8" width="14.85546875" customWidth="1"/>
    <col min="11" max="11" width="3.42578125" customWidth="1"/>
  </cols>
  <sheetData>
    <row r="1" spans="1:11">
      <c r="A1" s="48" t="s">
        <v>239</v>
      </c>
      <c r="C1" s="50" t="s">
        <v>241</v>
      </c>
      <c r="D1" s="51"/>
      <c r="E1" s="49"/>
    </row>
    <row r="3" spans="1:11">
      <c r="C3" s="46" t="s">
        <v>99</v>
      </c>
      <c r="D3" s="31"/>
      <c r="E3" s="31"/>
      <c r="F3" s="31"/>
    </row>
    <row r="4" spans="1:11">
      <c r="A4" s="1" t="s">
        <v>30</v>
      </c>
      <c r="B4" s="1" t="s">
        <v>31</v>
      </c>
      <c r="C4" s="38" t="s">
        <v>128</v>
      </c>
      <c r="D4" s="31"/>
      <c r="E4" s="31"/>
      <c r="F4" s="31"/>
      <c r="G4" s="31"/>
      <c r="H4" s="31"/>
      <c r="I4" s="31"/>
      <c r="J4" s="31"/>
      <c r="K4" s="31"/>
    </row>
    <row r="5" spans="1:11">
      <c r="A5" s="1">
        <v>0</v>
      </c>
      <c r="B5" s="1">
        <v>5</v>
      </c>
      <c r="C5" s="38" t="s">
        <v>122</v>
      </c>
      <c r="D5" s="31"/>
      <c r="E5" s="31"/>
      <c r="F5" s="31"/>
      <c r="G5" s="31"/>
      <c r="H5" s="31"/>
      <c r="I5" s="31"/>
      <c r="J5" s="31"/>
      <c r="K5" s="31"/>
    </row>
    <row r="6" spans="1:11">
      <c r="A6" s="1">
        <v>1</v>
      </c>
      <c r="B6" s="1">
        <v>3</v>
      </c>
      <c r="C6" s="38" t="s">
        <v>129</v>
      </c>
      <c r="D6" s="31"/>
      <c r="E6" s="31"/>
      <c r="F6" s="31"/>
      <c r="G6" s="31"/>
      <c r="H6" s="31"/>
      <c r="I6" s="31"/>
      <c r="J6" s="31"/>
      <c r="K6" s="31"/>
    </row>
    <row r="7" spans="1:11">
      <c r="A7" s="1">
        <v>4</v>
      </c>
      <c r="B7" s="1">
        <v>4</v>
      </c>
      <c r="C7" s="38" t="s">
        <v>130</v>
      </c>
      <c r="D7" s="31"/>
      <c r="E7" s="31"/>
      <c r="F7" s="31"/>
      <c r="G7" s="31"/>
      <c r="H7" s="31"/>
      <c r="I7" s="31"/>
      <c r="J7" s="31"/>
      <c r="K7" s="31"/>
    </row>
    <row r="8" spans="1:11">
      <c r="A8" s="1">
        <v>1</v>
      </c>
      <c r="B8" s="1">
        <v>2</v>
      </c>
      <c r="C8" s="38" t="s">
        <v>131</v>
      </c>
      <c r="D8" s="31"/>
      <c r="E8" s="31"/>
      <c r="F8" s="31"/>
      <c r="G8" s="31"/>
      <c r="H8" s="31"/>
      <c r="I8" s="31"/>
      <c r="J8" s="31"/>
      <c r="K8" s="31"/>
    </row>
    <row r="9" spans="1:11">
      <c r="A9" s="1">
        <v>2</v>
      </c>
      <c r="B9" s="1">
        <v>4</v>
      </c>
      <c r="C9" s="38" t="s">
        <v>123</v>
      </c>
      <c r="D9" s="31"/>
      <c r="E9" s="31"/>
      <c r="F9" s="31"/>
      <c r="G9" s="31"/>
      <c r="H9" s="31"/>
      <c r="I9" s="31"/>
      <c r="J9" s="31"/>
      <c r="K9" s="31"/>
    </row>
    <row r="10" spans="1:11">
      <c r="A10" s="1">
        <v>1</v>
      </c>
      <c r="B10" s="1">
        <v>3</v>
      </c>
      <c r="C10" s="38" t="s">
        <v>132</v>
      </c>
      <c r="D10" s="31"/>
      <c r="E10" s="31"/>
      <c r="F10" s="31"/>
      <c r="G10" s="31"/>
      <c r="H10" s="31"/>
      <c r="I10" s="31"/>
      <c r="J10" s="31"/>
      <c r="K10" s="31"/>
    </row>
    <row r="11" spans="1:11">
      <c r="A11" s="1">
        <v>0</v>
      </c>
      <c r="B11" s="1">
        <v>2</v>
      </c>
      <c r="C11" s="38" t="s">
        <v>124</v>
      </c>
      <c r="D11" s="31"/>
      <c r="E11" s="31"/>
      <c r="F11" s="31"/>
      <c r="G11" s="31"/>
      <c r="H11" s="31"/>
      <c r="I11" s="31"/>
      <c r="J11" s="31"/>
      <c r="K11" s="31"/>
    </row>
    <row r="12" spans="1:11">
      <c r="A12" s="1">
        <v>4</v>
      </c>
      <c r="B12" s="1">
        <v>4</v>
      </c>
      <c r="C12" s="38" t="s">
        <v>133</v>
      </c>
      <c r="D12" s="31"/>
      <c r="E12" s="31"/>
      <c r="F12" s="31"/>
      <c r="G12" s="31"/>
      <c r="H12" s="31"/>
      <c r="I12" s="31"/>
      <c r="J12" s="31"/>
      <c r="K12" s="31"/>
    </row>
    <row r="13" spans="1:11">
      <c r="A13" s="1">
        <v>3</v>
      </c>
      <c r="B13" s="1">
        <v>3</v>
      </c>
      <c r="C13" s="38" t="s">
        <v>134</v>
      </c>
      <c r="D13" s="31"/>
      <c r="E13" s="31"/>
      <c r="F13" s="31"/>
      <c r="G13" s="31"/>
      <c r="H13" s="31"/>
      <c r="I13" s="31"/>
      <c r="J13" s="31"/>
      <c r="K13" s="31"/>
    </row>
    <row r="14" spans="1:11">
      <c r="A14" s="1">
        <v>2</v>
      </c>
      <c r="B14" s="1">
        <v>2</v>
      </c>
      <c r="C14" s="38" t="s">
        <v>135</v>
      </c>
      <c r="D14" s="31"/>
      <c r="E14" s="31"/>
      <c r="F14" s="31"/>
      <c r="G14" s="31"/>
      <c r="H14" s="31"/>
      <c r="I14" s="31"/>
      <c r="J14" s="31"/>
      <c r="K14" s="31"/>
    </row>
    <row r="15" spans="1:11">
      <c r="A15" s="1">
        <v>3</v>
      </c>
      <c r="B15" s="1">
        <v>3</v>
      </c>
      <c r="C15" s="38" t="s">
        <v>224</v>
      </c>
      <c r="D15" s="31"/>
      <c r="E15" s="31"/>
      <c r="F15" s="31"/>
      <c r="G15" s="31"/>
      <c r="H15" s="31"/>
      <c r="I15" s="31"/>
      <c r="J15" s="31"/>
      <c r="K15" s="31"/>
    </row>
    <row r="16" spans="1:11">
      <c r="A16" s="1">
        <v>1</v>
      </c>
      <c r="B16" s="1">
        <v>2</v>
      </c>
      <c r="C16" s="38" t="s">
        <v>136</v>
      </c>
      <c r="D16" s="31"/>
      <c r="E16" s="31"/>
      <c r="F16" s="31"/>
      <c r="G16" s="31"/>
      <c r="H16" s="31"/>
      <c r="I16" s="31"/>
      <c r="J16" s="31"/>
      <c r="K16" s="31"/>
    </row>
    <row r="17" spans="1:11">
      <c r="A17" s="1">
        <v>0</v>
      </c>
      <c r="B17" s="1">
        <v>3</v>
      </c>
      <c r="C17" s="38" t="s">
        <v>125</v>
      </c>
      <c r="D17" s="31"/>
      <c r="E17" s="31"/>
      <c r="F17" s="31"/>
      <c r="G17" s="31"/>
      <c r="H17" s="31"/>
      <c r="I17" s="31"/>
      <c r="J17" s="31"/>
      <c r="K17" s="31"/>
    </row>
    <row r="18" spans="1:11">
      <c r="A18" s="1">
        <v>1</v>
      </c>
      <c r="B18" s="1">
        <v>2</v>
      </c>
      <c r="C18" s="38" t="s">
        <v>137</v>
      </c>
      <c r="D18" s="31"/>
      <c r="E18" s="31"/>
      <c r="F18" s="31"/>
      <c r="G18" s="31"/>
      <c r="H18" s="31"/>
      <c r="I18" s="31"/>
      <c r="J18" s="31"/>
      <c r="K18" s="31"/>
    </row>
    <row r="19" spans="1:11">
      <c r="A19" s="1">
        <v>0</v>
      </c>
      <c r="B19" s="1">
        <v>4</v>
      </c>
      <c r="C19" s="38" t="s">
        <v>138</v>
      </c>
      <c r="D19" s="31"/>
      <c r="E19" s="31"/>
      <c r="F19" s="31"/>
      <c r="G19" s="31"/>
      <c r="H19" s="31"/>
      <c r="I19" s="31"/>
      <c r="J19" s="31"/>
      <c r="K19" s="31"/>
    </row>
    <row r="20" spans="1:11">
      <c r="A20" s="1">
        <v>1</v>
      </c>
      <c r="B20" s="1">
        <v>1</v>
      </c>
      <c r="C20" s="38" t="s">
        <v>139</v>
      </c>
      <c r="D20" s="31"/>
      <c r="E20" s="31"/>
      <c r="F20" s="31"/>
      <c r="G20" s="31"/>
      <c r="H20" s="31"/>
      <c r="I20" s="31"/>
      <c r="J20" s="31"/>
      <c r="K20" s="31"/>
    </row>
    <row r="21" spans="1:11" ht="15">
      <c r="C21" s="38" t="s">
        <v>101</v>
      </c>
      <c r="D21" s="31"/>
      <c r="E21" s="44" t="s">
        <v>4</v>
      </c>
      <c r="F21" s="31"/>
      <c r="G21" s="31"/>
      <c r="H21" s="31"/>
      <c r="I21" s="31"/>
      <c r="J21" s="31"/>
      <c r="K21" s="31"/>
    </row>
    <row r="22" spans="1:11">
      <c r="C22" s="38" t="s">
        <v>140</v>
      </c>
      <c r="D22" s="31"/>
      <c r="E22" s="31"/>
      <c r="F22" s="31"/>
      <c r="G22" s="31"/>
      <c r="H22" s="31"/>
      <c r="I22" s="31"/>
      <c r="J22" s="31"/>
      <c r="K22" s="31"/>
    </row>
    <row r="23" spans="1:11">
      <c r="C23" s="38" t="s">
        <v>141</v>
      </c>
      <c r="D23" s="31"/>
      <c r="E23" s="31"/>
      <c r="F23" s="31"/>
      <c r="G23" s="31"/>
      <c r="H23" s="31"/>
      <c r="I23" s="31"/>
      <c r="J23" s="31"/>
      <c r="K23" s="31"/>
    </row>
    <row r="24" spans="1:11">
      <c r="C24" s="38" t="s">
        <v>120</v>
      </c>
      <c r="D24" s="31"/>
      <c r="E24" s="31"/>
      <c r="F24" s="31"/>
      <c r="G24" s="31"/>
      <c r="H24" s="31"/>
      <c r="I24" s="31"/>
      <c r="J24" s="31"/>
      <c r="K24" s="33"/>
    </row>
    <row r="25" spans="1:11">
      <c r="C25" s="38" t="s">
        <v>121</v>
      </c>
      <c r="D25" s="31"/>
      <c r="E25" s="31"/>
      <c r="F25" s="31"/>
      <c r="G25" s="31"/>
      <c r="H25" s="48" t="s">
        <v>248</v>
      </c>
      <c r="I25" s="31"/>
      <c r="J25" s="31"/>
      <c r="K25" s="31"/>
    </row>
    <row r="26" spans="1:11">
      <c r="C26" s="38" t="s">
        <v>142</v>
      </c>
      <c r="D26" s="31"/>
      <c r="E26" s="31"/>
      <c r="F26" s="31"/>
      <c r="G26" s="31"/>
      <c r="H26" s="31"/>
      <c r="I26" s="31"/>
      <c r="J26" s="31"/>
      <c r="K26" s="31"/>
    </row>
    <row r="27" spans="1:11">
      <c r="C27" s="38" t="s">
        <v>126</v>
      </c>
      <c r="D27" s="31"/>
      <c r="E27" s="31"/>
      <c r="F27" s="31"/>
      <c r="G27" s="31"/>
      <c r="H27" s="31"/>
      <c r="I27" s="31"/>
      <c r="J27" s="31"/>
      <c r="K27" s="31"/>
    </row>
    <row r="28" spans="1:11">
      <c r="C28" s="38" t="s">
        <v>143</v>
      </c>
      <c r="D28" s="31"/>
      <c r="E28" s="31"/>
      <c r="F28" s="31"/>
      <c r="G28" s="31"/>
      <c r="H28" s="31"/>
      <c r="I28" s="31"/>
      <c r="J28" s="31"/>
      <c r="K28" s="31"/>
    </row>
    <row r="29" spans="1:11">
      <c r="C29" s="38" t="s">
        <v>144</v>
      </c>
      <c r="D29" s="31"/>
      <c r="E29" s="31"/>
      <c r="F29" s="31"/>
      <c r="G29" s="31"/>
      <c r="H29" s="31"/>
      <c r="I29" s="31"/>
      <c r="J29" s="31"/>
      <c r="K29" s="31"/>
    </row>
    <row r="30" spans="1:11">
      <c r="C30" s="38" t="s">
        <v>145</v>
      </c>
      <c r="D30" s="31"/>
      <c r="E30" s="31"/>
      <c r="F30" s="31"/>
      <c r="G30" s="31"/>
      <c r="H30" s="31"/>
      <c r="I30" s="31"/>
      <c r="J30" s="31"/>
      <c r="K30" s="31"/>
    </row>
    <row r="31" spans="1:11">
      <c r="C31" s="38" t="s">
        <v>127</v>
      </c>
      <c r="D31" s="38"/>
      <c r="E31" s="38"/>
      <c r="F31" s="38"/>
      <c r="G31" s="38"/>
      <c r="H31" s="38"/>
      <c r="I31" s="38"/>
      <c r="J31" s="38"/>
      <c r="K31" s="38"/>
    </row>
    <row r="36" spans="4:7">
      <c r="D36" s="52" t="s">
        <v>251</v>
      </c>
      <c r="E36" s="52"/>
      <c r="F36" s="52"/>
      <c r="G36" s="52"/>
    </row>
  </sheetData>
  <phoneticPr fontId="1" type="noConversion"/>
  <hyperlinks>
    <hyperlink ref="H25" location="Inference2!A1" display="Inference 2"/>
    <hyperlink ref="A1" location="CONTENTS!A1" display="CONTENTS"/>
    <hyperlink ref="D36" location="Sheet3!A1" display="PROCEED TO SHEET 3 (The significance of linear regression Coefficients)"/>
    <hyperlink ref="D36:G36" location="Sheet3!A1" display="PROCEED TO SHEET 3 (The significance of linear regression Coefficients)"/>
  </hyperlinks>
  <pageMargins left="0.45" right="0.44" top="1" bottom="1" header="0.5" footer="0.5"/>
  <pageSetup paperSize="9" orientation="landscape" horizontalDpi="4294967293" verticalDpi="0" r:id="rId1"/>
  <headerFooter alignWithMargins="0"/>
  <legacyDrawing r:id="rId2"/>
</worksheet>
</file>

<file path=xl/worksheets/sheet4.xml><?xml version="1.0" encoding="utf-8"?>
<worksheet xmlns="http://schemas.openxmlformats.org/spreadsheetml/2006/main" xmlns:r="http://schemas.openxmlformats.org/officeDocument/2006/relationships">
  <dimension ref="A1:K37"/>
  <sheetViews>
    <sheetView topLeftCell="A13" workbookViewId="0">
      <selection activeCell="D37" sqref="D37"/>
    </sheetView>
  </sheetViews>
  <sheetFormatPr defaultRowHeight="12.75"/>
  <cols>
    <col min="1" max="1" width="14.5703125" customWidth="1"/>
    <col min="2" max="2" width="13.7109375" customWidth="1"/>
    <col min="3" max="3" width="17.42578125" customWidth="1"/>
    <col min="4" max="4" width="10" customWidth="1"/>
    <col min="5" max="5" width="13.28515625" customWidth="1"/>
    <col min="6" max="6" width="13" customWidth="1"/>
    <col min="7" max="7" width="11.85546875" customWidth="1"/>
    <col min="11" max="11" width="20.5703125" customWidth="1"/>
  </cols>
  <sheetData>
    <row r="1" spans="1:11">
      <c r="A1" s="48" t="s">
        <v>239</v>
      </c>
      <c r="C1" s="51" t="s">
        <v>242</v>
      </c>
      <c r="D1" s="51"/>
      <c r="E1" s="51"/>
      <c r="F1" s="51"/>
    </row>
    <row r="3" spans="1:11">
      <c r="B3" s="31" t="s">
        <v>232</v>
      </c>
      <c r="C3" s="31"/>
      <c r="D3" s="31"/>
      <c r="E3" s="31"/>
      <c r="F3" s="31"/>
      <c r="G3" s="31"/>
      <c r="H3" s="31"/>
      <c r="I3" s="31"/>
      <c r="J3" s="31"/>
      <c r="K3" s="31"/>
    </row>
    <row r="4" spans="1:11">
      <c r="B4" s="38" t="s">
        <v>231</v>
      </c>
      <c r="C4" s="31"/>
      <c r="D4" s="31"/>
      <c r="E4" s="31"/>
      <c r="F4" s="31"/>
      <c r="G4" s="31"/>
      <c r="H4" s="31"/>
      <c r="I4" s="31"/>
      <c r="J4" s="31"/>
      <c r="K4" s="31"/>
    </row>
    <row r="5" spans="1:11">
      <c r="B5" s="38" t="s">
        <v>254</v>
      </c>
      <c r="C5" s="31"/>
      <c r="D5" s="31"/>
      <c r="E5" s="31"/>
      <c r="F5" s="31"/>
      <c r="G5" s="31"/>
      <c r="H5" s="31"/>
      <c r="I5" s="31"/>
      <c r="J5" s="31"/>
      <c r="K5" s="31"/>
    </row>
    <row r="6" spans="1:11">
      <c r="B6" s="38" t="s">
        <v>147</v>
      </c>
      <c r="C6" s="31"/>
      <c r="D6" s="31"/>
      <c r="E6" s="31"/>
      <c r="F6" s="31"/>
      <c r="G6" s="31"/>
      <c r="H6" s="31"/>
      <c r="I6" s="31"/>
      <c r="J6" s="31"/>
      <c r="K6" s="31"/>
    </row>
    <row r="7" spans="1:11">
      <c r="B7" s="38" t="s">
        <v>148</v>
      </c>
      <c r="C7" s="31"/>
      <c r="D7" s="31"/>
      <c r="E7" s="31"/>
      <c r="F7" s="31"/>
      <c r="G7" s="31"/>
      <c r="H7" s="31"/>
      <c r="I7" s="31"/>
      <c r="J7" s="31"/>
      <c r="K7" s="31"/>
    </row>
    <row r="8" spans="1:11">
      <c r="B8" s="38" t="s">
        <v>146</v>
      </c>
      <c r="C8" s="31"/>
      <c r="D8" s="31"/>
      <c r="E8" s="31"/>
      <c r="F8" s="31"/>
      <c r="G8" s="31"/>
      <c r="H8" s="31"/>
      <c r="I8" s="31"/>
      <c r="J8" s="31"/>
      <c r="K8" s="31"/>
    </row>
    <row r="9" spans="1:11">
      <c r="B9" s="38" t="s">
        <v>149</v>
      </c>
      <c r="C9" s="31"/>
      <c r="D9" s="31"/>
      <c r="E9" s="31"/>
      <c r="F9" s="31"/>
      <c r="G9" s="31"/>
      <c r="H9" s="31"/>
      <c r="I9" s="31"/>
      <c r="J9" s="31"/>
      <c r="K9" s="31"/>
    </row>
    <row r="10" spans="1:11">
      <c r="B10" s="38" t="s">
        <v>101</v>
      </c>
      <c r="C10" s="31"/>
      <c r="D10" s="31"/>
      <c r="E10" s="31"/>
      <c r="F10" s="31"/>
      <c r="G10" s="31"/>
      <c r="H10" s="31"/>
      <c r="I10" s="31"/>
      <c r="J10" s="31"/>
      <c r="K10" s="31"/>
    </row>
    <row r="11" spans="1:11">
      <c r="B11" s="38" t="s">
        <v>255</v>
      </c>
      <c r="C11" s="31"/>
      <c r="D11" s="31"/>
      <c r="E11" s="31"/>
      <c r="F11" s="31"/>
      <c r="G11" s="31"/>
      <c r="H11" s="31"/>
      <c r="I11" s="31"/>
      <c r="J11" s="31"/>
      <c r="K11" s="31"/>
    </row>
    <row r="12" spans="1:11">
      <c r="B12" s="38" t="s">
        <v>150</v>
      </c>
      <c r="C12" s="31"/>
      <c r="D12" s="31"/>
      <c r="E12" s="31"/>
      <c r="F12" s="31"/>
      <c r="G12" s="31"/>
      <c r="H12" s="31"/>
      <c r="I12" s="31"/>
      <c r="J12" s="31"/>
      <c r="K12" s="31"/>
    </row>
    <row r="13" spans="1:11">
      <c r="B13" s="38" t="s">
        <v>151</v>
      </c>
      <c r="C13" s="31"/>
      <c r="D13" s="31"/>
      <c r="E13" s="31"/>
      <c r="F13" s="31"/>
      <c r="G13" s="31"/>
      <c r="H13" s="31"/>
      <c r="I13" s="31"/>
      <c r="J13" s="31"/>
      <c r="K13" s="31"/>
    </row>
    <row r="14" spans="1:11">
      <c r="B14" s="38" t="s">
        <v>152</v>
      </c>
      <c r="C14" s="31"/>
      <c r="D14" s="31"/>
      <c r="E14" s="31"/>
      <c r="F14" s="31"/>
      <c r="G14" s="31"/>
      <c r="H14" s="31"/>
      <c r="I14" s="31"/>
      <c r="J14" s="31"/>
      <c r="K14" s="31"/>
    </row>
    <row r="15" spans="1:11">
      <c r="A15" t="s">
        <v>32</v>
      </c>
    </row>
    <row r="16" spans="1:11" ht="13.5" thickBot="1"/>
    <row r="17" spans="1:7">
      <c r="A17" s="6" t="s">
        <v>33</v>
      </c>
      <c r="B17" s="6"/>
    </row>
    <row r="18" spans="1:7">
      <c r="A18" s="3" t="s">
        <v>34</v>
      </c>
      <c r="B18" s="3">
        <v>0.96879584568023436</v>
      </c>
    </row>
    <row r="19" spans="1:7">
      <c r="A19" s="3" t="s">
        <v>35</v>
      </c>
      <c r="B19">
        <v>0.93856539060728039</v>
      </c>
    </row>
    <row r="20" spans="1:7">
      <c r="A20" s="3" t="s">
        <v>36</v>
      </c>
      <c r="B20" s="3">
        <v>0.924913255186676</v>
      </c>
    </row>
    <row r="21" spans="1:7">
      <c r="A21" s="3" t="s">
        <v>3</v>
      </c>
      <c r="B21" s="3">
        <v>1030.0367489620307</v>
      </c>
    </row>
    <row r="22" spans="1:7" ht="13.5" thickBot="1">
      <c r="A22" s="4" t="s">
        <v>6</v>
      </c>
      <c r="B22" s="4">
        <v>12</v>
      </c>
    </row>
    <row r="24" spans="1:7" ht="13.5" thickBot="1">
      <c r="A24" t="s">
        <v>37</v>
      </c>
    </row>
    <row r="25" spans="1:7">
      <c r="A25" s="5"/>
      <c r="B25" s="5" t="s">
        <v>9</v>
      </c>
      <c r="C25" s="5" t="s">
        <v>38</v>
      </c>
      <c r="D25" s="5" t="s">
        <v>39</v>
      </c>
      <c r="E25" s="5" t="s">
        <v>40</v>
      </c>
      <c r="F25" s="7" t="s">
        <v>41</v>
      </c>
    </row>
    <row r="26" spans="1:7">
      <c r="A26" s="3" t="s">
        <v>42</v>
      </c>
      <c r="B26" s="3">
        <v>2</v>
      </c>
      <c r="C26" s="3">
        <v>145881218.66208959</v>
      </c>
      <c r="D26" s="3">
        <v>72940609.331044793</v>
      </c>
      <c r="E26" s="3">
        <v>68.748614168502712</v>
      </c>
      <c r="F26">
        <v>3.5306848659942341E-6</v>
      </c>
    </row>
    <row r="27" spans="1:7">
      <c r="A27" s="3" t="s">
        <v>43</v>
      </c>
      <c r="B27" s="3">
        <v>9</v>
      </c>
      <c r="C27" s="3">
        <v>9548781.3379104268</v>
      </c>
      <c r="D27" s="3">
        <v>1060975.7042122697</v>
      </c>
      <c r="E27" s="3"/>
      <c r="F27" s="3"/>
    </row>
    <row r="28" spans="1:7" ht="13.5" thickBot="1">
      <c r="A28" s="4" t="s">
        <v>44</v>
      </c>
      <c r="B28" s="4">
        <v>11</v>
      </c>
      <c r="C28" s="4">
        <v>155430000</v>
      </c>
      <c r="D28" s="4"/>
      <c r="E28" s="4"/>
      <c r="F28" s="4"/>
    </row>
    <row r="29" spans="1:7" ht="13.5" thickBot="1"/>
    <row r="30" spans="1:7">
      <c r="A30" s="5"/>
      <c r="B30" s="5" t="s">
        <v>45</v>
      </c>
      <c r="C30" s="7" t="s">
        <v>3</v>
      </c>
      <c r="D30" s="7" t="s">
        <v>10</v>
      </c>
      <c r="E30" s="7" t="s">
        <v>46</v>
      </c>
      <c r="F30" s="7" t="s">
        <v>47</v>
      </c>
      <c r="G30" s="7" t="s">
        <v>48</v>
      </c>
    </row>
    <row r="31" spans="1:7">
      <c r="A31" s="3" t="s">
        <v>49</v>
      </c>
      <c r="B31">
        <v>19668.962694996004</v>
      </c>
      <c r="C31" s="8">
        <v>2728.3228401219926</v>
      </c>
      <c r="D31" s="8">
        <v>7.2091771566580949</v>
      </c>
      <c r="E31" s="8">
        <v>5.0330108517393301E-5</v>
      </c>
      <c r="F31" s="8">
        <v>13497.06765240556</v>
      </c>
      <c r="G31" s="8">
        <v>25840.857737586448</v>
      </c>
    </row>
    <row r="32" spans="1:7">
      <c r="A32" s="3" t="s">
        <v>50</v>
      </c>
      <c r="B32">
        <v>0.5333845060179544</v>
      </c>
      <c r="C32" s="8">
        <v>5.2371432816730457E-2</v>
      </c>
      <c r="D32" s="8">
        <v>10.184646043282601</v>
      </c>
      <c r="E32" s="8">
        <v>3.0721388259897465E-6</v>
      </c>
      <c r="F32" s="8">
        <v>0.41491209438778071</v>
      </c>
      <c r="G32" s="8">
        <v>0.65185691764812814</v>
      </c>
    </row>
    <row r="33" spans="1:7" ht="13.5" thickBot="1">
      <c r="A33" s="4" t="s">
        <v>51</v>
      </c>
      <c r="B33" s="4">
        <v>-6.4072472681269428</v>
      </c>
      <c r="C33" s="9">
        <v>0.78377318775299465</v>
      </c>
      <c r="D33" s="9">
        <v>-8.1748742726144137</v>
      </c>
      <c r="E33" s="9">
        <v>1.8615236752160594E-5</v>
      </c>
      <c r="F33" s="9">
        <v>-8.1802653951869075</v>
      </c>
      <c r="G33" s="9">
        <v>-4.634229141066978</v>
      </c>
    </row>
    <row r="37" spans="1:7">
      <c r="C37" s="52" t="s">
        <v>252</v>
      </c>
      <c r="D37" s="52"/>
      <c r="E37" s="52"/>
      <c r="F37" s="53"/>
    </row>
  </sheetData>
  <phoneticPr fontId="1" type="noConversion"/>
  <hyperlinks>
    <hyperlink ref="A1" location="CONTENTS!A1" display="CONTENTS"/>
    <hyperlink ref="C37:D37" location="Sheet4!A1" display="PROCEED TO SHEET 4 (Chi squared statistic)"/>
    <hyperlink ref="C37" location="Sheet4!A1" display="PROCEED TO SHEET 4"/>
    <hyperlink ref="C37:E37" location="Sheet4!A1" display="PROCEED TO SHEET 4 (Chi squared statistic)"/>
  </hyperlinks>
  <pageMargins left="0.75" right="0.75" top="1" bottom="1" header="0.5" footer="0.5"/>
  <pageSetup paperSize="9" orientation="landscape" horizontalDpi="4294967293" verticalDpi="0" r:id="rId1"/>
  <headerFooter alignWithMargins="0"/>
  <legacyDrawing r:id="rId2"/>
</worksheet>
</file>

<file path=xl/worksheets/sheet5.xml><?xml version="1.0" encoding="utf-8"?>
<worksheet xmlns="http://schemas.openxmlformats.org/spreadsheetml/2006/main" xmlns:r="http://schemas.openxmlformats.org/officeDocument/2006/relationships">
  <dimension ref="A1:AB42"/>
  <sheetViews>
    <sheetView topLeftCell="A19" workbookViewId="0">
      <selection activeCell="F42" sqref="F42"/>
    </sheetView>
  </sheetViews>
  <sheetFormatPr defaultRowHeight="12.75"/>
  <cols>
    <col min="1" max="1" width="16.42578125" customWidth="1"/>
    <col min="4" max="4" width="10.28515625" customWidth="1"/>
    <col min="5" max="5" width="3.85546875" customWidth="1"/>
  </cols>
  <sheetData>
    <row r="1" spans="1:28">
      <c r="A1" s="48" t="s">
        <v>239</v>
      </c>
      <c r="C1" s="51" t="s">
        <v>243</v>
      </c>
      <c r="D1" s="51"/>
    </row>
    <row r="3" spans="1:28">
      <c r="B3" s="46" t="s">
        <v>100</v>
      </c>
      <c r="C3" s="31"/>
      <c r="D3" s="31"/>
      <c r="E3" s="31"/>
      <c r="F3" s="31"/>
      <c r="G3" s="31"/>
      <c r="H3" s="31"/>
      <c r="I3" s="31"/>
      <c r="J3" s="31"/>
      <c r="K3" s="31"/>
      <c r="L3" s="31"/>
      <c r="M3" s="31"/>
      <c r="N3" s="31"/>
      <c r="AA3" s="27">
        <f>B$24*$D22/GT</f>
        <v>13.92</v>
      </c>
      <c r="AB3" s="27">
        <f>C$24*$D22/GT</f>
        <v>10.08</v>
      </c>
    </row>
    <row r="4" spans="1:28">
      <c r="B4" s="38" t="s">
        <v>154</v>
      </c>
      <c r="C4" s="31"/>
      <c r="D4" s="31"/>
      <c r="E4" s="31"/>
      <c r="F4" s="31"/>
      <c r="G4" s="31"/>
      <c r="H4" s="31"/>
      <c r="I4" s="31"/>
      <c r="J4" s="31"/>
      <c r="K4" s="31"/>
      <c r="L4" s="31"/>
      <c r="M4" s="31"/>
      <c r="N4" s="31"/>
      <c r="AA4" s="27">
        <f>B$24*$D23/GT</f>
        <v>15.08</v>
      </c>
      <c r="AB4" s="27">
        <f>C$24*$D23/GT</f>
        <v>10.92</v>
      </c>
    </row>
    <row r="5" spans="1:28">
      <c r="B5" s="38" t="s">
        <v>155</v>
      </c>
      <c r="C5" s="31"/>
      <c r="D5" s="31"/>
      <c r="E5" s="31"/>
      <c r="F5" s="31"/>
      <c r="G5" s="31"/>
      <c r="H5" s="31"/>
      <c r="I5" s="31"/>
      <c r="J5" s="31"/>
      <c r="K5" s="31"/>
      <c r="L5" s="31"/>
      <c r="M5" s="31"/>
      <c r="N5" s="31"/>
    </row>
    <row r="6" spans="1:28">
      <c r="B6" s="38" t="s">
        <v>156</v>
      </c>
      <c r="C6" s="31"/>
      <c r="D6" s="31"/>
      <c r="E6" s="31"/>
      <c r="F6" s="31"/>
      <c r="G6" s="31"/>
      <c r="H6" s="31"/>
      <c r="I6" s="31"/>
      <c r="J6" s="31"/>
      <c r="K6" s="31"/>
      <c r="L6" s="31"/>
      <c r="M6" s="31"/>
      <c r="N6" s="31"/>
      <c r="AA6">
        <f>IF(B26=AA3,1,0)</f>
        <v>0</v>
      </c>
      <c r="AB6">
        <f>IF(C26=AB3,1,0)</f>
        <v>0</v>
      </c>
    </row>
    <row r="7" spans="1:28">
      <c r="B7" s="38" t="s">
        <v>157</v>
      </c>
      <c r="C7" s="31"/>
      <c r="D7" s="31"/>
      <c r="E7" s="31"/>
      <c r="F7" s="31"/>
      <c r="G7" s="31"/>
      <c r="H7" s="31"/>
      <c r="I7" s="31"/>
      <c r="J7" s="31"/>
      <c r="K7" s="31"/>
      <c r="L7" s="31"/>
      <c r="M7" s="31"/>
      <c r="N7" s="31"/>
      <c r="AA7">
        <f>IF(B27=AA4,1,0)</f>
        <v>0</v>
      </c>
      <c r="AB7">
        <f>IF(C27=AB4,1,0)</f>
        <v>0</v>
      </c>
    </row>
    <row r="8" spans="1:28">
      <c r="B8" s="38" t="s">
        <v>153</v>
      </c>
      <c r="C8" s="31"/>
      <c r="D8" s="31"/>
      <c r="E8" s="31"/>
      <c r="F8" s="31"/>
      <c r="G8" s="31"/>
      <c r="H8" s="31"/>
      <c r="I8" s="31"/>
      <c r="J8" s="31"/>
      <c r="K8" s="31"/>
      <c r="L8" s="31"/>
      <c r="M8" s="31"/>
      <c r="N8" s="31"/>
    </row>
    <row r="9" spans="1:28">
      <c r="B9" s="38" t="s">
        <v>158</v>
      </c>
      <c r="C9" s="31"/>
      <c r="D9" s="31"/>
      <c r="E9" s="31"/>
      <c r="F9" s="31"/>
      <c r="G9" s="31"/>
      <c r="H9" s="31"/>
      <c r="I9" s="31"/>
      <c r="J9" s="31"/>
      <c r="K9" s="31"/>
      <c r="L9" s="31"/>
      <c r="M9" s="31"/>
      <c r="N9" s="31"/>
      <c r="AA9">
        <f>SUM(AA6:AB7)</f>
        <v>0</v>
      </c>
    </row>
    <row r="10" spans="1:28">
      <c r="B10" s="38" t="s">
        <v>159</v>
      </c>
      <c r="C10" s="31"/>
      <c r="D10" s="31"/>
      <c r="E10" s="31"/>
      <c r="F10" s="31"/>
      <c r="G10" s="31"/>
      <c r="H10" s="31"/>
      <c r="I10" s="31"/>
      <c r="J10" s="31"/>
      <c r="K10" s="31"/>
      <c r="L10" s="31"/>
      <c r="M10" s="31"/>
      <c r="N10" s="31"/>
      <c r="AA10">
        <f>IF(ISERR(AA9),0,AA9)</f>
        <v>0</v>
      </c>
    </row>
    <row r="11" spans="1:28">
      <c r="B11" s="38" t="s">
        <v>225</v>
      </c>
      <c r="C11" s="31"/>
      <c r="D11" s="31"/>
      <c r="E11" s="31"/>
      <c r="F11" s="31"/>
      <c r="G11" s="31"/>
      <c r="H11" s="31"/>
      <c r="I11" s="31"/>
      <c r="J11" s="31"/>
      <c r="K11" s="31"/>
      <c r="L11" s="31"/>
      <c r="M11" s="31"/>
      <c r="N11" s="31"/>
    </row>
    <row r="12" spans="1:28">
      <c r="B12" s="38" t="s">
        <v>160</v>
      </c>
      <c r="C12" s="31"/>
      <c r="D12" s="31"/>
      <c r="E12" s="31"/>
      <c r="F12" s="31"/>
      <c r="G12" s="31"/>
      <c r="H12" s="31"/>
      <c r="I12" s="31"/>
      <c r="J12" s="31"/>
      <c r="K12" s="31"/>
      <c r="L12" s="31"/>
      <c r="M12" s="31"/>
      <c r="N12" s="31"/>
      <c r="AA12">
        <f>IF(ISERR(CHITEST(B22:C23,B26:C27)),-5,CHITEST(B22:C23,B26:C27))</f>
        <v>-5</v>
      </c>
    </row>
    <row r="13" spans="1:28">
      <c r="B13" s="38" t="s">
        <v>256</v>
      </c>
      <c r="C13" s="31"/>
      <c r="D13" s="31"/>
      <c r="E13" s="31"/>
      <c r="F13" s="31"/>
      <c r="G13" s="31"/>
      <c r="H13" s="31"/>
      <c r="I13" s="31"/>
      <c r="J13" s="31"/>
      <c r="K13" s="31"/>
      <c r="L13" s="31"/>
      <c r="M13" s="31"/>
      <c r="N13" s="31"/>
    </row>
    <row r="14" spans="1:28" ht="15.75">
      <c r="B14" s="38" t="s">
        <v>101</v>
      </c>
      <c r="C14" s="31"/>
      <c r="D14" s="37" t="s">
        <v>257</v>
      </c>
      <c r="E14" s="31"/>
      <c r="F14" s="31"/>
      <c r="G14" s="31"/>
      <c r="H14" s="31"/>
      <c r="I14" s="31"/>
      <c r="J14" s="31"/>
      <c r="K14" s="31"/>
      <c r="L14" s="31"/>
      <c r="M14" s="31"/>
      <c r="N14" s="31"/>
      <c r="AA14">
        <f>IF(ISERR(CHIDIST(AA12,1)),-5,CHIDIST(AA12,1))</f>
        <v>-5</v>
      </c>
    </row>
    <row r="15" spans="1:28">
      <c r="B15" s="38" t="s">
        <v>263</v>
      </c>
      <c r="C15" s="31"/>
      <c r="D15" s="31"/>
      <c r="E15" s="31"/>
      <c r="F15" s="31"/>
      <c r="G15" s="31"/>
      <c r="H15" s="31"/>
      <c r="I15" s="31"/>
      <c r="J15" s="31"/>
      <c r="K15" s="31"/>
      <c r="L15" s="31"/>
      <c r="M15" s="31"/>
      <c r="N15" s="31"/>
    </row>
    <row r="16" spans="1:28">
      <c r="B16" s="38" t="s">
        <v>258</v>
      </c>
      <c r="C16" s="31"/>
      <c r="D16" s="31"/>
      <c r="E16" s="31"/>
      <c r="F16" s="31"/>
      <c r="G16" s="31"/>
      <c r="H16" s="31"/>
      <c r="I16" s="31"/>
      <c r="J16" s="31"/>
      <c r="K16" s="31"/>
      <c r="L16" s="31"/>
      <c r="M16" s="31"/>
      <c r="N16" s="31"/>
    </row>
    <row r="17" spans="1:14">
      <c r="B17" s="38" t="s">
        <v>226</v>
      </c>
      <c r="C17" s="31"/>
      <c r="D17" s="31"/>
      <c r="E17" s="31"/>
      <c r="F17" s="31"/>
      <c r="G17" s="31"/>
      <c r="H17" s="31"/>
      <c r="I17" s="31"/>
      <c r="J17" s="31"/>
      <c r="K17" s="31"/>
      <c r="L17" s="31"/>
      <c r="M17" s="31"/>
      <c r="N17" s="31"/>
    </row>
    <row r="18" spans="1:14" ht="15">
      <c r="B18" s="38" t="s">
        <v>161</v>
      </c>
      <c r="C18" s="31"/>
      <c r="D18" s="31"/>
      <c r="E18" s="31"/>
      <c r="F18" s="31"/>
      <c r="G18" s="31"/>
      <c r="H18" s="31"/>
      <c r="I18" s="31"/>
      <c r="J18" s="31"/>
      <c r="K18" s="31"/>
      <c r="L18" s="31"/>
      <c r="M18" s="31"/>
      <c r="N18" s="31"/>
    </row>
    <row r="19" spans="1:14" ht="15.75">
      <c r="B19" s="38"/>
      <c r="C19" s="38" t="s">
        <v>259</v>
      </c>
      <c r="D19" s="31"/>
      <c r="E19" s="31"/>
      <c r="F19" s="31"/>
      <c r="G19" s="37" t="s">
        <v>260</v>
      </c>
      <c r="H19" s="31"/>
      <c r="I19" s="31"/>
      <c r="J19" s="31"/>
      <c r="K19" s="31"/>
      <c r="L19" s="31"/>
      <c r="M19" s="31"/>
      <c r="N19" s="31"/>
    </row>
    <row r="20" spans="1:14">
      <c r="A20" s="26" t="s">
        <v>52</v>
      </c>
      <c r="B20" s="26" t="s">
        <v>53</v>
      </c>
      <c r="C20" s="11"/>
      <c r="D20" s="12"/>
      <c r="F20" s="38" t="s">
        <v>163</v>
      </c>
      <c r="G20" s="31"/>
      <c r="H20" s="31"/>
      <c r="I20" s="31"/>
      <c r="J20" s="31"/>
      <c r="K20" s="31"/>
      <c r="L20" s="31"/>
      <c r="M20" s="31"/>
      <c r="N20" s="31"/>
    </row>
    <row r="21" spans="1:14">
      <c r="A21" s="26" t="s">
        <v>54</v>
      </c>
      <c r="B21" s="10" t="s">
        <v>40</v>
      </c>
      <c r="C21" s="13" t="s">
        <v>55</v>
      </c>
      <c r="D21" s="14" t="s">
        <v>56</v>
      </c>
      <c r="F21" s="38" t="s">
        <v>162</v>
      </c>
      <c r="G21" s="31"/>
      <c r="H21" s="31"/>
      <c r="I21" s="31"/>
      <c r="J21" s="31"/>
      <c r="K21" s="31"/>
      <c r="L21" s="31"/>
      <c r="M21" s="31"/>
      <c r="N21" s="31"/>
    </row>
    <row r="22" spans="1:14">
      <c r="A22" s="10" t="s">
        <v>57</v>
      </c>
      <c r="B22" s="15">
        <v>14</v>
      </c>
      <c r="C22" s="16">
        <v>10</v>
      </c>
      <c r="D22" s="17">
        <v>24</v>
      </c>
      <c r="F22" s="38" t="s">
        <v>164</v>
      </c>
      <c r="G22" s="31"/>
      <c r="H22" s="31"/>
      <c r="I22" s="31"/>
      <c r="J22" s="31"/>
      <c r="K22" s="31"/>
      <c r="L22" s="31"/>
      <c r="M22" s="31"/>
      <c r="N22" s="31"/>
    </row>
    <row r="23" spans="1:14">
      <c r="A23" s="18" t="s">
        <v>58</v>
      </c>
      <c r="B23" s="19">
        <v>15</v>
      </c>
      <c r="C23" s="20">
        <v>11</v>
      </c>
      <c r="D23" s="21">
        <v>26</v>
      </c>
      <c r="F23" s="39" t="s">
        <v>165</v>
      </c>
      <c r="G23" s="31"/>
      <c r="H23" s="31"/>
      <c r="I23" s="31"/>
      <c r="J23" s="31"/>
      <c r="K23" s="31"/>
      <c r="L23" s="31"/>
      <c r="M23" s="31"/>
      <c r="N23" s="31"/>
    </row>
    <row r="24" spans="1:14">
      <c r="A24" s="22" t="s">
        <v>56</v>
      </c>
      <c r="B24" s="23">
        <v>29</v>
      </c>
      <c r="C24" s="24">
        <v>21</v>
      </c>
      <c r="D24" s="25">
        <v>50</v>
      </c>
      <c r="F24" s="39" t="s">
        <v>166</v>
      </c>
      <c r="G24" s="31"/>
      <c r="H24" s="31"/>
      <c r="I24" s="31"/>
      <c r="J24" s="31"/>
      <c r="K24" s="31"/>
      <c r="L24" s="31"/>
      <c r="M24" s="31"/>
      <c r="N24" s="31"/>
    </row>
    <row r="25" spans="1:14">
      <c r="F25" s="38" t="s">
        <v>167</v>
      </c>
      <c r="G25" s="31"/>
      <c r="H25" s="31"/>
      <c r="I25" s="31"/>
      <c r="J25" s="31"/>
      <c r="K25" s="31"/>
      <c r="L25" s="31"/>
      <c r="M25" s="31"/>
      <c r="N25" s="31"/>
    </row>
    <row r="26" spans="1:14">
      <c r="B26" s="27"/>
      <c r="C26" s="27"/>
      <c r="F26" s="38" t="s">
        <v>168</v>
      </c>
      <c r="G26" s="31"/>
      <c r="H26" s="31"/>
      <c r="I26" s="31"/>
      <c r="J26" s="31"/>
      <c r="K26" s="31"/>
      <c r="L26" s="31"/>
      <c r="M26" s="31"/>
      <c r="N26" s="31"/>
    </row>
    <row r="27" spans="1:14">
      <c r="B27" s="27"/>
      <c r="C27" s="27"/>
      <c r="D27" s="28" t="str">
        <f>IF(ISBLANK(B26),"",IF((AA10=4),"CORRECT",""))</f>
        <v/>
      </c>
      <c r="F27" s="38" t="s">
        <v>169</v>
      </c>
      <c r="G27" s="31"/>
      <c r="H27" s="31"/>
      <c r="I27" s="31"/>
      <c r="J27" s="31"/>
      <c r="K27" s="31"/>
      <c r="L27" s="31"/>
      <c r="M27" s="31"/>
      <c r="N27" s="31"/>
    </row>
    <row r="28" spans="1:14">
      <c r="F28" s="38" t="s">
        <v>170</v>
      </c>
      <c r="G28" s="31"/>
      <c r="H28" s="31"/>
      <c r="I28" s="31"/>
      <c r="J28" s="31"/>
      <c r="K28" s="31"/>
      <c r="L28" s="31"/>
      <c r="M28" s="31"/>
      <c r="N28" s="31"/>
    </row>
    <row r="29" spans="1:14">
      <c r="A29" t="s">
        <v>59</v>
      </c>
      <c r="B29" s="27"/>
      <c r="D29" s="28" t="str">
        <f>IF(ISBLANK(B29)+(ISERR(B29)),"",IF(B29=AA12,"CORRECT","INCORRECT"))</f>
        <v/>
      </c>
      <c r="F29" s="38" t="s">
        <v>171</v>
      </c>
      <c r="G29" s="31"/>
      <c r="H29" s="31"/>
      <c r="I29" s="31"/>
      <c r="J29" s="31"/>
      <c r="K29" s="31"/>
      <c r="L29" s="31"/>
      <c r="M29" s="31"/>
      <c r="N29" s="31"/>
    </row>
    <row r="30" spans="1:14" ht="15">
      <c r="F30" s="38" t="s">
        <v>172</v>
      </c>
      <c r="G30" s="31"/>
      <c r="H30" s="31"/>
      <c r="I30" s="31"/>
      <c r="J30" s="31"/>
      <c r="K30" s="31"/>
      <c r="L30" s="31"/>
      <c r="M30" s="31"/>
      <c r="N30" s="31"/>
    </row>
    <row r="31" spans="1:14">
      <c r="A31" t="s">
        <v>60</v>
      </c>
      <c r="B31" s="27"/>
      <c r="D31" s="28" t="str">
        <f>IF((ISBLANK(B31))+(ISERR(B31)),"",IF(B31=AA14,"CORRECT","INCORRECT"))</f>
        <v/>
      </c>
      <c r="F31" s="38" t="s">
        <v>173</v>
      </c>
      <c r="G31" s="31"/>
      <c r="H31" s="31"/>
      <c r="I31" s="31"/>
      <c r="J31" s="31"/>
      <c r="K31" s="31"/>
      <c r="L31" s="31"/>
      <c r="M31" s="31"/>
      <c r="N31" s="31"/>
    </row>
    <row r="32" spans="1:14">
      <c r="A32" s="31"/>
      <c r="B32" s="31"/>
      <c r="C32" s="31"/>
      <c r="D32" s="31"/>
      <c r="E32" s="31"/>
      <c r="F32" s="38" t="s">
        <v>227</v>
      </c>
      <c r="G32" s="31"/>
      <c r="H32" s="31"/>
      <c r="I32" s="31"/>
      <c r="J32" s="31"/>
      <c r="K32" s="31"/>
      <c r="L32" s="31"/>
      <c r="M32" s="31"/>
      <c r="N32" s="31"/>
    </row>
    <row r="33" spans="1:14" ht="15.75">
      <c r="A33" s="31"/>
      <c r="B33" s="31"/>
      <c r="C33" s="31"/>
      <c r="D33" s="31"/>
      <c r="E33" s="31"/>
      <c r="F33" s="38" t="s">
        <v>262</v>
      </c>
      <c r="G33" s="37"/>
      <c r="H33" s="31"/>
      <c r="I33" s="31"/>
      <c r="J33" s="31"/>
      <c r="K33" s="31"/>
      <c r="L33" s="31"/>
      <c r="M33" s="31"/>
      <c r="N33" s="31"/>
    </row>
    <row r="34" spans="1:14" ht="15.75">
      <c r="A34" s="31"/>
      <c r="B34" s="31"/>
      <c r="C34" s="31"/>
      <c r="D34" s="31"/>
      <c r="E34" s="31"/>
      <c r="F34" s="37" t="s">
        <v>261</v>
      </c>
      <c r="G34" s="31"/>
      <c r="H34" s="31"/>
      <c r="I34" s="31"/>
      <c r="J34" s="31"/>
      <c r="K34" s="31"/>
      <c r="L34" s="31"/>
      <c r="M34" s="31"/>
      <c r="N34" s="31"/>
    </row>
    <row r="35" spans="1:14">
      <c r="A35" s="31"/>
      <c r="B35" s="31"/>
      <c r="C35" s="31"/>
      <c r="D35" s="31"/>
      <c r="E35" s="31"/>
      <c r="F35" s="38" t="s">
        <v>175</v>
      </c>
      <c r="G35" s="31"/>
      <c r="H35" s="31"/>
      <c r="I35" s="31"/>
      <c r="J35" s="31"/>
      <c r="K35" s="31"/>
      <c r="L35" s="31"/>
      <c r="M35" s="31"/>
      <c r="N35" s="31"/>
    </row>
    <row r="36" spans="1:14">
      <c r="A36" s="31"/>
      <c r="B36" s="31"/>
      <c r="C36" s="31"/>
      <c r="D36" s="31"/>
      <c r="E36" s="31"/>
      <c r="F36" s="38" t="s">
        <v>174</v>
      </c>
      <c r="G36" s="32"/>
      <c r="H36" s="32"/>
      <c r="I36" s="32"/>
      <c r="J36" s="32"/>
      <c r="K36" s="32"/>
      <c r="L36" s="32"/>
      <c r="M36" s="32"/>
      <c r="N36" s="32"/>
    </row>
    <row r="37" spans="1:14">
      <c r="A37" s="38"/>
      <c r="B37" s="38" t="s">
        <v>176</v>
      </c>
      <c r="C37" s="31"/>
      <c r="D37" s="31"/>
      <c r="E37" s="31"/>
      <c r="F37" s="31"/>
      <c r="G37" s="31"/>
      <c r="H37" s="31"/>
      <c r="I37" s="31"/>
      <c r="J37" s="31"/>
      <c r="K37" s="31"/>
      <c r="L37" s="31"/>
      <c r="M37" s="31"/>
      <c r="N37" s="31"/>
    </row>
    <row r="38" spans="1:14">
      <c r="A38" s="38" t="s">
        <v>216</v>
      </c>
      <c r="B38" s="38"/>
      <c r="C38" s="38"/>
      <c r="D38" s="38"/>
      <c r="E38" s="38"/>
      <c r="F38" s="38"/>
      <c r="G38" s="38"/>
      <c r="H38" s="38"/>
      <c r="I38" s="38"/>
      <c r="J38" s="38"/>
      <c r="K38" s="38"/>
      <c r="L38" s="38"/>
      <c r="M38" s="38"/>
      <c r="N38" s="38"/>
    </row>
    <row r="42" spans="1:14">
      <c r="D42" s="52" t="s">
        <v>253</v>
      </c>
      <c r="E42" s="52"/>
      <c r="F42" s="52"/>
      <c r="G42" s="52"/>
    </row>
  </sheetData>
  <phoneticPr fontId="1" type="noConversion"/>
  <hyperlinks>
    <hyperlink ref="A1" location="CONTENTS!A1" display="CONTENTS"/>
    <hyperlink ref="D42:F42" location="Sheet5!A1" display="PROCEED TO SHEET 5"/>
    <hyperlink ref="D42" location="Sheet5!A1" display="PROCEED TO SHEET 5 (Regression)"/>
    <hyperlink ref="D42:G42" location="Sheet5!A1" display="PROCEED TO SHEET 5 (Regression)"/>
  </hyperlinks>
  <pageMargins left="0.46" right="0.64" top="1" bottom="1" header="0.5" footer="0.5"/>
  <pageSetup paperSize="9" orientation="landscape" horizontalDpi="4294967293" verticalDpi="0" r:id="rId1"/>
  <headerFooter alignWithMargins="0"/>
  <legacyDrawing r:id="rId2"/>
</worksheet>
</file>

<file path=xl/worksheets/sheet6.xml><?xml version="1.0" encoding="utf-8"?>
<worksheet xmlns="http://schemas.openxmlformats.org/spreadsheetml/2006/main" xmlns:r="http://schemas.openxmlformats.org/officeDocument/2006/relationships">
  <dimension ref="A1:O41"/>
  <sheetViews>
    <sheetView workbookViewId="0">
      <selection activeCell="N22" sqref="N22"/>
    </sheetView>
  </sheetViews>
  <sheetFormatPr defaultRowHeight="12.75"/>
  <cols>
    <col min="1" max="1" width="14.42578125" customWidth="1"/>
    <col min="2" max="2" width="8.28515625" customWidth="1"/>
    <col min="3" max="3" width="7.5703125" customWidth="1"/>
    <col min="4" max="4" width="7.42578125" customWidth="1"/>
    <col min="5" max="6" width="7.140625" customWidth="1"/>
    <col min="7" max="7" width="12.85546875" customWidth="1"/>
    <col min="14" max="14" width="13.7109375" customWidth="1"/>
  </cols>
  <sheetData>
    <row r="1" spans="1:15">
      <c r="A1" s="48" t="s">
        <v>239</v>
      </c>
      <c r="C1" s="51" t="s">
        <v>42</v>
      </c>
      <c r="D1" s="51"/>
    </row>
    <row r="3" spans="1:15">
      <c r="B3" s="31" t="s">
        <v>233</v>
      </c>
      <c r="C3" s="31"/>
      <c r="D3" s="31"/>
      <c r="E3" s="31"/>
      <c r="F3" s="31"/>
      <c r="G3" s="31"/>
      <c r="H3" s="31"/>
      <c r="I3" s="31"/>
      <c r="J3" s="31"/>
      <c r="K3" s="31"/>
      <c r="L3" s="31"/>
      <c r="M3" s="31"/>
      <c r="N3" s="31"/>
    </row>
    <row r="4" spans="1:15">
      <c r="B4" s="38" t="s">
        <v>178</v>
      </c>
      <c r="C4" s="31"/>
      <c r="D4" s="31"/>
      <c r="E4" s="31"/>
      <c r="F4" s="31"/>
      <c r="G4" s="31"/>
      <c r="H4" s="31"/>
      <c r="I4" s="31"/>
      <c r="J4" s="31"/>
      <c r="K4" s="31"/>
      <c r="L4" s="31"/>
      <c r="M4" s="31"/>
      <c r="N4" s="31"/>
      <c r="O4" s="31"/>
    </row>
    <row r="5" spans="1:15">
      <c r="B5" s="38" t="s">
        <v>177</v>
      </c>
      <c r="C5" s="31"/>
      <c r="D5" s="31"/>
      <c r="E5" s="31"/>
      <c r="F5" s="31"/>
      <c r="G5" s="31"/>
      <c r="H5" s="31"/>
      <c r="I5" s="31"/>
      <c r="J5" s="31"/>
      <c r="K5" s="31"/>
      <c r="L5" s="31"/>
      <c r="M5" s="31"/>
      <c r="N5" s="31"/>
      <c r="O5" s="31"/>
    </row>
    <row r="6" spans="1:15">
      <c r="B6" s="38" t="s">
        <v>179</v>
      </c>
      <c r="C6" s="31"/>
      <c r="D6" s="31"/>
      <c r="E6" s="31"/>
      <c r="F6" s="31"/>
      <c r="G6" s="31"/>
      <c r="H6" s="38" t="s">
        <v>183</v>
      </c>
      <c r="I6" s="31"/>
      <c r="J6" s="31"/>
      <c r="K6" s="31"/>
      <c r="L6" s="31"/>
      <c r="M6" s="31"/>
      <c r="N6" s="31"/>
      <c r="O6" s="31"/>
    </row>
    <row r="7" spans="1:15">
      <c r="B7" s="38" t="s">
        <v>180</v>
      </c>
      <c r="C7" s="31"/>
      <c r="D7" s="31"/>
      <c r="E7" s="31"/>
      <c r="F7" s="31"/>
      <c r="G7" s="31"/>
      <c r="H7" s="38" t="s">
        <v>184</v>
      </c>
      <c r="I7" s="31"/>
      <c r="J7" s="31"/>
      <c r="K7" s="31"/>
      <c r="L7" s="31"/>
      <c r="M7" s="31"/>
      <c r="N7" s="31"/>
      <c r="O7" s="31"/>
    </row>
    <row r="8" spans="1:15">
      <c r="B8" s="38" t="s">
        <v>181</v>
      </c>
      <c r="C8" s="31"/>
      <c r="D8" s="31"/>
      <c r="E8" s="31"/>
      <c r="F8" s="31"/>
      <c r="G8" s="31"/>
      <c r="H8" s="38" t="s">
        <v>185</v>
      </c>
      <c r="I8" s="31"/>
      <c r="J8" s="31"/>
      <c r="K8" s="31"/>
      <c r="L8" s="31"/>
      <c r="M8" s="31"/>
      <c r="N8" s="31"/>
      <c r="O8" s="31"/>
    </row>
    <row r="9" spans="1:15">
      <c r="B9" s="38" t="s">
        <v>182</v>
      </c>
      <c r="C9" s="31"/>
      <c r="D9" s="31"/>
      <c r="E9" s="31"/>
      <c r="F9" s="31"/>
      <c r="G9" s="31"/>
      <c r="H9" s="31"/>
      <c r="I9" s="31"/>
      <c r="J9" s="31"/>
      <c r="K9" s="31"/>
      <c r="L9" s="31"/>
      <c r="M9" s="31"/>
      <c r="N9" s="31"/>
      <c r="O9" s="31"/>
    </row>
    <row r="10" spans="1:15" ht="15.75">
      <c r="B10" s="32" t="s">
        <v>101</v>
      </c>
      <c r="C10" s="32"/>
      <c r="D10" s="37" t="s">
        <v>61</v>
      </c>
      <c r="E10" s="40"/>
      <c r="F10" s="40"/>
      <c r="G10" s="40"/>
      <c r="H10" s="40"/>
      <c r="I10" s="40"/>
      <c r="J10" s="32"/>
      <c r="K10" s="32"/>
      <c r="L10" s="32"/>
      <c r="M10" s="32"/>
      <c r="N10" s="32"/>
      <c r="O10" s="31" t="str">
        <f>LOWER(B10)</f>
        <v/>
      </c>
    </row>
    <row r="11" spans="1:15">
      <c r="A11" s="1" t="s">
        <v>68</v>
      </c>
      <c r="B11" s="1" t="s">
        <v>62</v>
      </c>
      <c r="C11" s="1" t="s">
        <v>63</v>
      </c>
      <c r="D11" s="1" t="s">
        <v>64</v>
      </c>
      <c r="E11" s="1" t="s">
        <v>65</v>
      </c>
      <c r="F11" s="1" t="s">
        <v>66</v>
      </c>
      <c r="G11" s="1" t="s">
        <v>67</v>
      </c>
    </row>
    <row r="12" spans="1:15">
      <c r="A12" s="1" t="s">
        <v>69</v>
      </c>
      <c r="B12" s="1">
        <v>5827.4</v>
      </c>
      <c r="C12" s="29">
        <v>1.4</v>
      </c>
      <c r="D12" s="29">
        <v>2.2400000000000002</v>
      </c>
      <c r="E12" s="29">
        <v>2.12</v>
      </c>
      <c r="F12" s="29">
        <v>1.62</v>
      </c>
      <c r="G12" s="29">
        <v>1.56</v>
      </c>
      <c r="I12" s="38" t="s">
        <v>190</v>
      </c>
      <c r="J12" s="31"/>
      <c r="K12" s="31"/>
      <c r="L12" s="31"/>
      <c r="M12" s="31"/>
      <c r="N12" s="31"/>
      <c r="O12" s="31"/>
    </row>
    <row r="13" spans="1:15">
      <c r="A13" s="1" t="s">
        <v>70</v>
      </c>
      <c r="B13" s="1">
        <v>5727.4</v>
      </c>
      <c r="C13" s="29">
        <v>1.36</v>
      </c>
      <c r="D13" s="29">
        <v>1.56</v>
      </c>
      <c r="E13" s="29">
        <v>1.54</v>
      </c>
      <c r="F13" s="29">
        <v>2.0299999999999998</v>
      </c>
      <c r="G13" s="29">
        <v>2.2000000000000002</v>
      </c>
      <c r="I13" s="38" t="s">
        <v>186</v>
      </c>
      <c r="J13" s="31"/>
      <c r="K13" s="31"/>
      <c r="L13" s="31"/>
      <c r="M13" s="31"/>
      <c r="N13" s="31"/>
      <c r="O13" s="31"/>
    </row>
    <row r="14" spans="1:15">
      <c r="A14" s="1" t="s">
        <v>71</v>
      </c>
      <c r="B14" s="1">
        <v>5842.1</v>
      </c>
      <c r="C14" s="29">
        <v>1.48</v>
      </c>
      <c r="D14" s="29">
        <v>2.29</v>
      </c>
      <c r="E14" s="29">
        <v>2.2000000000000002</v>
      </c>
      <c r="F14" s="29">
        <v>1.58</v>
      </c>
      <c r="G14" s="29">
        <v>1.8</v>
      </c>
      <c r="I14" s="38" t="s">
        <v>187</v>
      </c>
      <c r="J14" s="31"/>
      <c r="K14" s="31"/>
      <c r="L14" s="31"/>
      <c r="M14" s="31"/>
      <c r="N14" s="31"/>
      <c r="O14" s="31"/>
    </row>
    <row r="15" spans="1:15">
      <c r="A15" s="1" t="s">
        <v>72</v>
      </c>
      <c r="B15" s="1">
        <v>5767.8</v>
      </c>
      <c r="C15" s="29">
        <v>1.5</v>
      </c>
      <c r="D15" s="29">
        <v>2.1</v>
      </c>
      <c r="E15" s="29">
        <v>1.7</v>
      </c>
      <c r="F15" s="29">
        <v>2.1800000000000002</v>
      </c>
      <c r="G15" s="29">
        <v>1.92</v>
      </c>
      <c r="I15" s="38" t="s">
        <v>101</v>
      </c>
      <c r="J15" s="31"/>
      <c r="K15" s="31"/>
      <c r="L15" s="31"/>
      <c r="M15" s="31"/>
      <c r="N15" s="31"/>
      <c r="O15" s="31"/>
    </row>
    <row r="16" spans="1:15">
      <c r="A16" s="1" t="s">
        <v>73</v>
      </c>
      <c r="B16" s="1">
        <v>5765</v>
      </c>
      <c r="C16" s="29">
        <v>1.3</v>
      </c>
      <c r="D16" s="29">
        <v>2.04</v>
      </c>
      <c r="E16" s="29">
        <v>2</v>
      </c>
      <c r="F16" s="29">
        <v>2.1</v>
      </c>
      <c r="G16" s="29">
        <v>2.1</v>
      </c>
      <c r="I16" s="38" t="s">
        <v>191</v>
      </c>
      <c r="J16" s="31"/>
      <c r="K16" s="31"/>
      <c r="L16" s="31"/>
      <c r="M16" s="31"/>
      <c r="N16" s="31"/>
      <c r="O16" s="31"/>
    </row>
    <row r="17" spans="1:15">
      <c r="A17" s="1" t="s">
        <v>74</v>
      </c>
      <c r="B17" s="1">
        <v>5793.2</v>
      </c>
      <c r="C17" s="29">
        <v>1.32</v>
      </c>
      <c r="D17" s="29">
        <v>1.96</v>
      </c>
      <c r="E17" s="29">
        <v>1.64</v>
      </c>
      <c r="F17" s="29">
        <v>1.49</v>
      </c>
      <c r="G17" s="29">
        <v>1.66</v>
      </c>
      <c r="I17" s="38" t="s">
        <v>228</v>
      </c>
      <c r="J17" s="31"/>
      <c r="K17" s="31"/>
      <c r="L17" s="31"/>
      <c r="M17" s="31"/>
      <c r="N17" s="31"/>
      <c r="O17" s="31"/>
    </row>
    <row r="18" spans="1:15">
      <c r="A18" s="1" t="s">
        <v>75</v>
      </c>
      <c r="B18" s="1">
        <v>5721.1</v>
      </c>
      <c r="C18" s="29">
        <v>1.38</v>
      </c>
      <c r="D18" s="29">
        <v>2.23</v>
      </c>
      <c r="E18" s="29">
        <v>1.46</v>
      </c>
      <c r="F18" s="29">
        <v>2.34</v>
      </c>
      <c r="G18" s="29">
        <v>1.86</v>
      </c>
      <c r="I18" s="38" t="s">
        <v>188</v>
      </c>
      <c r="J18" s="31"/>
      <c r="K18" s="31"/>
      <c r="L18" s="31"/>
      <c r="M18" s="31"/>
      <c r="N18" s="31"/>
      <c r="O18" s="31"/>
    </row>
    <row r="19" spans="1:15">
      <c r="A19" s="1" t="s">
        <v>76</v>
      </c>
      <c r="B19" s="1">
        <v>5719.5</v>
      </c>
      <c r="C19" s="29">
        <v>1.45</v>
      </c>
      <c r="D19" s="29">
        <v>1.43</v>
      </c>
      <c r="E19" s="29">
        <v>1.78</v>
      </c>
      <c r="F19" s="29">
        <v>2.12</v>
      </c>
      <c r="G19" s="29">
        <v>1.95</v>
      </c>
      <c r="I19" s="38" t="s">
        <v>189</v>
      </c>
      <c r="J19" s="31"/>
      <c r="K19" s="31"/>
      <c r="L19" s="31"/>
      <c r="M19" s="31"/>
      <c r="N19" s="31"/>
      <c r="O19" s="31"/>
    </row>
    <row r="20" spans="1:15">
      <c r="A20" s="1" t="s">
        <v>77</v>
      </c>
      <c r="B20" s="1">
        <v>5702.3</v>
      </c>
      <c r="C20" s="29">
        <v>1.45</v>
      </c>
      <c r="D20" s="29">
        <v>1.79</v>
      </c>
      <c r="E20" s="29">
        <v>1.62</v>
      </c>
      <c r="F20" s="29">
        <v>2.04</v>
      </c>
      <c r="G20" s="29">
        <v>1.66</v>
      </c>
      <c r="I20" s="38" t="s">
        <v>101</v>
      </c>
      <c r="J20" s="31"/>
      <c r="K20" s="31"/>
      <c r="L20" s="31"/>
      <c r="M20" s="31"/>
      <c r="N20" s="31"/>
      <c r="O20" s="31"/>
    </row>
    <row r="21" spans="1:15">
      <c r="A21" s="1" t="s">
        <v>78</v>
      </c>
      <c r="B21" s="1">
        <v>5794.9</v>
      </c>
      <c r="C21" s="29">
        <v>1.4</v>
      </c>
      <c r="D21" s="29">
        <v>1.77</v>
      </c>
      <c r="E21" s="29">
        <v>1.29</v>
      </c>
      <c r="F21" s="29">
        <v>1.49</v>
      </c>
      <c r="G21" s="29">
        <v>1.63</v>
      </c>
      <c r="I21" s="38" t="s">
        <v>192</v>
      </c>
      <c r="J21" s="31"/>
      <c r="K21" s="31"/>
      <c r="L21" s="31"/>
      <c r="M21" s="31"/>
      <c r="N21" s="31"/>
      <c r="O21" s="31"/>
    </row>
    <row r="22" spans="1:15">
      <c r="A22" s="1" t="s">
        <v>79</v>
      </c>
      <c r="B22" s="1">
        <v>5732.1</v>
      </c>
      <c r="C22" s="29">
        <v>1.52</v>
      </c>
      <c r="D22" s="29">
        <v>1.93</v>
      </c>
      <c r="E22" s="29">
        <v>1.87</v>
      </c>
      <c r="F22" s="29">
        <v>1.62</v>
      </c>
      <c r="G22" s="29">
        <v>1.88</v>
      </c>
      <c r="I22" s="31"/>
      <c r="J22" s="31"/>
      <c r="K22" s="31"/>
      <c r="L22" s="31"/>
      <c r="M22" s="31"/>
      <c r="N22" s="48" t="s">
        <v>249</v>
      </c>
      <c r="O22" s="31"/>
    </row>
    <row r="23" spans="1:15">
      <c r="A23" s="1" t="s">
        <v>80</v>
      </c>
      <c r="B23" s="1">
        <v>5774.3</v>
      </c>
      <c r="C23" s="29">
        <v>1.5</v>
      </c>
      <c r="D23" s="29">
        <v>2.37</v>
      </c>
      <c r="E23" s="29">
        <v>1.38</v>
      </c>
      <c r="F23" s="29">
        <v>1.94</v>
      </c>
      <c r="G23" s="29">
        <v>1.79</v>
      </c>
      <c r="I23" s="31"/>
      <c r="J23" s="31"/>
      <c r="K23" s="31"/>
      <c r="L23" s="31"/>
      <c r="M23" s="31"/>
      <c r="N23" s="31"/>
      <c r="O23" s="31"/>
    </row>
    <row r="24" spans="1:15">
      <c r="A24" s="1" t="s">
        <v>81</v>
      </c>
      <c r="B24" s="1">
        <v>5774.5</v>
      </c>
      <c r="C24" s="29">
        <v>1.48</v>
      </c>
      <c r="D24" s="29">
        <v>1.41</v>
      </c>
      <c r="E24" s="29">
        <v>1.93</v>
      </c>
      <c r="F24" s="29">
        <v>1.42</v>
      </c>
      <c r="G24" s="29">
        <v>1.95</v>
      </c>
    </row>
    <row r="25" spans="1:15">
      <c r="A25" s="1" t="s">
        <v>82</v>
      </c>
      <c r="B25" s="1">
        <v>5805</v>
      </c>
      <c r="C25" s="29">
        <v>1.38</v>
      </c>
      <c r="D25" s="29">
        <v>2.4</v>
      </c>
      <c r="E25" s="29">
        <v>1.82</v>
      </c>
      <c r="F25" s="29">
        <v>1.88</v>
      </c>
      <c r="G25" s="29">
        <v>1.7</v>
      </c>
    </row>
    <row r="26" spans="1:15">
      <c r="A26" s="1" t="s">
        <v>83</v>
      </c>
      <c r="B26" s="1">
        <v>5748.4</v>
      </c>
      <c r="C26" s="29">
        <v>1.38</v>
      </c>
      <c r="D26" s="29">
        <v>1.98</v>
      </c>
      <c r="E26" s="29">
        <v>1.28</v>
      </c>
      <c r="F26" s="29">
        <v>2.2999999999999998</v>
      </c>
      <c r="G26" s="29">
        <v>1.48</v>
      </c>
    </row>
    <row r="27" spans="1:15">
      <c r="A27" s="1" t="s">
        <v>84</v>
      </c>
      <c r="B27" s="1">
        <v>5763.3</v>
      </c>
      <c r="C27" s="29">
        <v>1.4</v>
      </c>
      <c r="D27" s="29">
        <v>2.39</v>
      </c>
      <c r="E27" s="29">
        <v>1.37</v>
      </c>
      <c r="F27" s="29">
        <v>1.95</v>
      </c>
      <c r="G27" s="29">
        <v>1.69</v>
      </c>
    </row>
    <row r="28" spans="1:15">
      <c r="A28" s="1" t="s">
        <v>85</v>
      </c>
      <c r="B28" s="1">
        <v>5836.8</v>
      </c>
      <c r="C28" s="29">
        <v>1.49</v>
      </c>
      <c r="D28" s="29">
        <v>1.9</v>
      </c>
      <c r="E28" s="29">
        <v>1.88</v>
      </c>
      <c r="F28" s="29">
        <v>1.53</v>
      </c>
      <c r="G28" s="29">
        <v>1.36</v>
      </c>
    </row>
    <row r="29" spans="1:15">
      <c r="A29" s="1" t="s">
        <v>86</v>
      </c>
      <c r="B29" s="1">
        <v>5726.3</v>
      </c>
      <c r="C29" s="29">
        <v>1.5</v>
      </c>
      <c r="D29" s="29">
        <v>1.85</v>
      </c>
      <c r="E29" s="29">
        <v>2.08</v>
      </c>
      <c r="F29" s="29">
        <v>1.82</v>
      </c>
      <c r="G29" s="29">
        <v>1.68</v>
      </c>
    </row>
    <row r="30" spans="1:15">
      <c r="A30" s="1" t="s">
        <v>87</v>
      </c>
      <c r="B30" s="1">
        <v>5788.4</v>
      </c>
      <c r="C30" s="29">
        <v>1.53</v>
      </c>
      <c r="D30" s="29">
        <v>2.36</v>
      </c>
      <c r="E30" s="29">
        <v>1.59</v>
      </c>
      <c r="F30" s="29">
        <v>1.46</v>
      </c>
      <c r="G30" s="29">
        <v>1.79</v>
      </c>
    </row>
    <row r="31" spans="1:15">
      <c r="A31" s="1" t="s">
        <v>88</v>
      </c>
      <c r="B31" s="1">
        <v>5733.3</v>
      </c>
      <c r="C31" s="29">
        <v>1.54</v>
      </c>
      <c r="D31" s="29">
        <v>1.41</v>
      </c>
      <c r="E31" s="29">
        <v>1.84</v>
      </c>
      <c r="F31" s="29">
        <v>1.86</v>
      </c>
      <c r="G31" s="29">
        <v>1.28</v>
      </c>
    </row>
    <row r="32" spans="1:15">
      <c r="A32" s="1" t="s">
        <v>89</v>
      </c>
      <c r="B32" s="1">
        <v>5705</v>
      </c>
      <c r="C32" s="29">
        <v>1.49</v>
      </c>
      <c r="D32" s="29">
        <v>1.98</v>
      </c>
      <c r="E32" s="29">
        <v>1.63</v>
      </c>
      <c r="F32" s="29">
        <v>2.31</v>
      </c>
      <c r="G32" s="29">
        <v>1.82</v>
      </c>
    </row>
    <row r="33" spans="1:7">
      <c r="A33" s="1" t="s">
        <v>90</v>
      </c>
      <c r="B33" s="1">
        <v>5800.8</v>
      </c>
      <c r="C33" s="29">
        <v>1.47</v>
      </c>
      <c r="D33" s="29">
        <v>1.96</v>
      </c>
      <c r="E33" s="29">
        <v>1.57</v>
      </c>
      <c r="F33" s="29">
        <v>1.92</v>
      </c>
      <c r="G33" s="29">
        <v>1.45</v>
      </c>
    </row>
    <row r="34" spans="1:7">
      <c r="A34" s="1" t="s">
        <v>91</v>
      </c>
      <c r="B34" s="1">
        <v>5710.7</v>
      </c>
      <c r="C34" s="29">
        <v>1.4</v>
      </c>
      <c r="D34" s="29">
        <v>1.79</v>
      </c>
      <c r="E34" s="29">
        <v>1.92</v>
      </c>
      <c r="F34" s="29">
        <v>2.2799999999999998</v>
      </c>
      <c r="G34" s="29">
        <v>1.87</v>
      </c>
    </row>
    <row r="35" spans="1:7">
      <c r="A35" s="1" t="s">
        <v>92</v>
      </c>
      <c r="B35" s="1">
        <v>5825.5</v>
      </c>
      <c r="C35" s="29">
        <v>1.4</v>
      </c>
      <c r="D35" s="29">
        <v>2.09</v>
      </c>
      <c r="E35" s="29">
        <v>1.54</v>
      </c>
      <c r="F35" s="29">
        <v>1.5</v>
      </c>
      <c r="G35" s="29">
        <v>1.37</v>
      </c>
    </row>
    <row r="36" spans="1:7">
      <c r="A36" s="1" t="s">
        <v>93</v>
      </c>
      <c r="B36" s="1">
        <v>5750.2</v>
      </c>
      <c r="C36" s="29">
        <v>1.35</v>
      </c>
      <c r="D36" s="29">
        <v>1.42</v>
      </c>
      <c r="E36" s="29">
        <v>2.1800000000000002</v>
      </c>
      <c r="F36" s="29">
        <v>1.6</v>
      </c>
      <c r="G36" s="29">
        <v>1.41</v>
      </c>
    </row>
    <row r="37" spans="1:7">
      <c r="A37" s="1" t="s">
        <v>94</v>
      </c>
      <c r="B37" s="1">
        <v>5753.1</v>
      </c>
      <c r="C37" s="29">
        <v>1.35</v>
      </c>
      <c r="D37" s="29">
        <v>1.87</v>
      </c>
      <c r="E37" s="29">
        <v>1.63</v>
      </c>
      <c r="F37" s="29">
        <v>1.91</v>
      </c>
      <c r="G37" s="29">
        <v>1.63</v>
      </c>
    </row>
    <row r="38" spans="1:7">
      <c r="A38" s="1" t="s">
        <v>95</v>
      </c>
      <c r="B38" s="1">
        <v>5728.4</v>
      </c>
      <c r="C38" s="29">
        <v>1.4</v>
      </c>
      <c r="D38" s="29">
        <v>1.46</v>
      </c>
      <c r="E38" s="29">
        <v>1.96</v>
      </c>
      <c r="F38" s="29">
        <v>2.36</v>
      </c>
      <c r="G38" s="29">
        <v>1.5</v>
      </c>
    </row>
    <row r="39" spans="1:7">
      <c r="A39" s="1" t="s">
        <v>96</v>
      </c>
      <c r="B39" s="1">
        <v>5795.3</v>
      </c>
      <c r="C39" s="29">
        <v>1.37</v>
      </c>
      <c r="D39" s="29">
        <v>2.17</v>
      </c>
      <c r="E39" s="29">
        <v>1.24</v>
      </c>
      <c r="F39" s="29">
        <v>1.69</v>
      </c>
      <c r="G39" s="29">
        <v>1.77</v>
      </c>
    </row>
    <row r="40" spans="1:7">
      <c r="A40" s="1" t="s">
        <v>97</v>
      </c>
      <c r="B40" s="1">
        <v>5801.9</v>
      </c>
      <c r="C40" s="29">
        <v>1.32</v>
      </c>
      <c r="D40" s="29">
        <v>2.0499999999999998</v>
      </c>
      <c r="E40" s="29">
        <v>1.52</v>
      </c>
      <c r="F40" s="29">
        <v>1.56</v>
      </c>
      <c r="G40" s="29">
        <v>1.98</v>
      </c>
    </row>
    <row r="41" spans="1:7">
      <c r="A41" s="1" t="s">
        <v>98</v>
      </c>
      <c r="B41" s="1">
        <v>5755.4</v>
      </c>
      <c r="C41" s="29">
        <v>1.4</v>
      </c>
      <c r="D41" s="29">
        <v>2.2599999999999998</v>
      </c>
      <c r="E41" s="29">
        <v>1.3</v>
      </c>
      <c r="F41" s="29">
        <v>2.3199999999999998</v>
      </c>
      <c r="G41" s="29">
        <v>2.2000000000000002</v>
      </c>
    </row>
  </sheetData>
  <phoneticPr fontId="1" type="noConversion"/>
  <hyperlinks>
    <hyperlink ref="N22" location="Inference3!A1" display="Inference 3"/>
    <hyperlink ref="A1" location="CONTENTS!A1" display="CONTENTS"/>
  </hyperlinks>
  <pageMargins left="0.75" right="0.37" top="1" bottom="0.62" header="0.33" footer="0.22"/>
  <pageSetup paperSize="9" orientation="landscape" horizontalDpi="4294967293" verticalDpi="0" r:id="rId1"/>
  <headerFooter alignWithMargins="0"/>
  <legacyDrawing r:id="rId2"/>
</worksheet>
</file>

<file path=xl/worksheets/sheet7.xml><?xml version="1.0" encoding="utf-8"?>
<worksheet xmlns="http://schemas.openxmlformats.org/spreadsheetml/2006/main" xmlns:r="http://schemas.openxmlformats.org/officeDocument/2006/relationships">
  <dimension ref="A1:I27"/>
  <sheetViews>
    <sheetView workbookViewId="0">
      <selection activeCell="F25" sqref="F25"/>
    </sheetView>
  </sheetViews>
  <sheetFormatPr defaultRowHeight="12.75"/>
  <cols>
    <col min="1" max="1" width="13.85546875" customWidth="1"/>
    <col min="2" max="2" width="10.7109375" customWidth="1"/>
    <col min="4" max="4" width="27.85546875" customWidth="1"/>
    <col min="5" max="5" width="15.7109375" customWidth="1"/>
    <col min="6" max="6" width="16.85546875" customWidth="1"/>
    <col min="9" max="9" width="15.85546875" customWidth="1"/>
  </cols>
  <sheetData>
    <row r="1" spans="1:9">
      <c r="A1" s="48" t="s">
        <v>239</v>
      </c>
    </row>
    <row r="4" spans="1:9">
      <c r="A4" s="1" t="s">
        <v>0</v>
      </c>
      <c r="B4" s="1" t="s">
        <v>15</v>
      </c>
    </row>
    <row r="5" spans="1:9">
      <c r="A5" s="1">
        <v>0</v>
      </c>
      <c r="B5" s="1">
        <v>2.4</v>
      </c>
      <c r="D5" s="32" t="s">
        <v>4</v>
      </c>
      <c r="E5" s="32"/>
      <c r="F5" s="32"/>
    </row>
    <row r="6" spans="1:9" ht="13.5" thickBot="1">
      <c r="A6" s="1">
        <v>1</v>
      </c>
      <c r="B6" s="1">
        <v>2.4</v>
      </c>
      <c r="D6" s="32"/>
      <c r="E6" s="32"/>
      <c r="F6" s="32"/>
    </row>
    <row r="7" spans="1:9">
      <c r="A7" s="1">
        <v>4</v>
      </c>
      <c r="B7" s="1">
        <v>2.4</v>
      </c>
      <c r="D7" s="34"/>
      <c r="E7" s="34" t="s">
        <v>0</v>
      </c>
      <c r="F7" s="34" t="s">
        <v>15</v>
      </c>
    </row>
    <row r="8" spans="1:9">
      <c r="A8" s="1">
        <v>1</v>
      </c>
      <c r="B8" s="1">
        <v>2.4</v>
      </c>
      <c r="D8" s="35" t="s">
        <v>2</v>
      </c>
      <c r="E8" s="35">
        <v>1.5</v>
      </c>
      <c r="F8" s="35">
        <v>2.4</v>
      </c>
    </row>
    <row r="9" spans="1:9">
      <c r="A9" s="1">
        <v>2</v>
      </c>
      <c r="B9" s="1">
        <v>2.4</v>
      </c>
      <c r="D9" s="35" t="s">
        <v>5</v>
      </c>
      <c r="E9" s="35">
        <v>1.8666666666666667</v>
      </c>
      <c r="F9" s="35">
        <v>2.1036290805893648E-31</v>
      </c>
    </row>
    <row r="10" spans="1:9">
      <c r="A10" s="1">
        <v>1</v>
      </c>
      <c r="B10" s="1">
        <v>2.4</v>
      </c>
      <c r="D10" s="35" t="s">
        <v>6</v>
      </c>
      <c r="E10" s="35">
        <v>16</v>
      </c>
      <c r="F10" s="35">
        <v>16</v>
      </c>
    </row>
    <row r="11" spans="1:9">
      <c r="A11" s="1">
        <v>0</v>
      </c>
      <c r="B11" s="1">
        <v>2.4</v>
      </c>
      <c r="D11" s="35" t="s">
        <v>7</v>
      </c>
      <c r="E11" s="35">
        <v>0</v>
      </c>
      <c r="F11" s="35"/>
    </row>
    <row r="12" spans="1:9">
      <c r="A12" s="1">
        <v>4</v>
      </c>
      <c r="B12" s="1">
        <v>2.4</v>
      </c>
      <c r="D12" s="35" t="s">
        <v>8</v>
      </c>
      <c r="E12" s="35">
        <v>0</v>
      </c>
      <c r="F12" s="35"/>
    </row>
    <row r="13" spans="1:9">
      <c r="A13" s="1">
        <v>3</v>
      </c>
      <c r="B13" s="1">
        <v>2.4</v>
      </c>
      <c r="D13" s="35" t="s">
        <v>9</v>
      </c>
      <c r="E13" s="35">
        <v>15</v>
      </c>
      <c r="F13" s="35"/>
    </row>
    <row r="14" spans="1:9">
      <c r="A14" s="1">
        <v>2</v>
      </c>
      <c r="B14" s="1">
        <v>2.4</v>
      </c>
      <c r="D14" s="35" t="s">
        <v>10</v>
      </c>
      <c r="E14" s="35">
        <v>-2.6349301969610401</v>
      </c>
      <c r="F14" s="35"/>
    </row>
    <row r="15" spans="1:9">
      <c r="A15" s="1">
        <v>3</v>
      </c>
      <c r="B15" s="1">
        <v>2.4</v>
      </c>
      <c r="D15" s="35" t="s">
        <v>11</v>
      </c>
      <c r="E15" s="35">
        <v>9.3735840000000008E-3</v>
      </c>
      <c r="F15" s="35"/>
      <c r="I15" s="3"/>
    </row>
    <row r="16" spans="1:9">
      <c r="A16" s="1">
        <v>1</v>
      </c>
      <c r="B16" s="1">
        <v>2.4</v>
      </c>
      <c r="D16" s="35" t="s">
        <v>12</v>
      </c>
      <c r="E16" s="35">
        <v>1.7530503252078615</v>
      </c>
      <c r="F16" s="35"/>
    </row>
    <row r="17" spans="1:6">
      <c r="A17" s="1">
        <v>0</v>
      </c>
      <c r="B17" s="1">
        <v>2.4</v>
      </c>
      <c r="D17" s="35" t="s">
        <v>13</v>
      </c>
      <c r="E17" s="35">
        <v>1.874716764151586E-2</v>
      </c>
      <c r="F17" s="35"/>
    </row>
    <row r="18" spans="1:6" ht="13.5" thickBot="1">
      <c r="A18" s="1">
        <v>1</v>
      </c>
      <c r="B18" s="1">
        <v>2.4</v>
      </c>
      <c r="D18" s="36" t="s">
        <v>14</v>
      </c>
      <c r="E18" s="35">
        <v>2.1314495359999999</v>
      </c>
      <c r="F18" s="36"/>
    </row>
    <row r="19" spans="1:6">
      <c r="A19" s="1">
        <v>0</v>
      </c>
      <c r="B19" s="1">
        <v>2.4</v>
      </c>
    </row>
    <row r="20" spans="1:6">
      <c r="A20" s="1">
        <v>1</v>
      </c>
      <c r="B20" s="1">
        <v>2.4</v>
      </c>
      <c r="D20" s="43" t="s">
        <v>16</v>
      </c>
      <c r="E20" s="27">
        <f>E9^0.5</f>
        <v>1.3662601021279464</v>
      </c>
    </row>
    <row r="21" spans="1:6">
      <c r="D21" s="43" t="s">
        <v>17</v>
      </c>
      <c r="E21" s="27">
        <f>E20/SQRT(E10)</f>
        <v>0.34156502553198659</v>
      </c>
    </row>
    <row r="22" spans="1:6">
      <c r="A22" s="1" t="s">
        <v>1</v>
      </c>
      <c r="D22" s="43" t="s">
        <v>18</v>
      </c>
      <c r="E22" s="27">
        <f>E8-F8</f>
        <v>-0.89999999999999991</v>
      </c>
    </row>
    <row r="23" spans="1:6">
      <c r="A23" s="2">
        <f>AVERAGE(B5:B20)</f>
        <v>2.3999999999999995</v>
      </c>
      <c r="D23" s="43" t="s">
        <v>10</v>
      </c>
      <c r="E23" s="27">
        <f>E22/E21</f>
        <v>-2.6349301969610397</v>
      </c>
    </row>
    <row r="27" spans="1:6">
      <c r="A27" s="47" t="s">
        <v>245</v>
      </c>
      <c r="B27" s="52"/>
      <c r="C27" s="52"/>
    </row>
  </sheetData>
  <phoneticPr fontId="1" type="noConversion"/>
  <hyperlinks>
    <hyperlink ref="A1" location="CONTENTS!A1" display="CONTENTS"/>
    <hyperlink ref="A27:C27" location="Sheet1!A1" display="Return to Population mean"/>
  </hyperlinks>
  <pageMargins left="0.75" right="0.75" top="1" bottom="1" header="0.5" footer="0.5"/>
  <pageSetup paperSize="9" orientation="landscape" horizontalDpi="4294967293" verticalDpi="0" r:id="rId1"/>
  <headerFooter alignWithMargins="0"/>
  <legacyDrawing r:id="rId2"/>
</worksheet>
</file>

<file path=xl/worksheets/sheet8.xml><?xml version="1.0" encoding="utf-8"?>
<worksheet xmlns="http://schemas.openxmlformats.org/spreadsheetml/2006/main" xmlns:r="http://schemas.openxmlformats.org/officeDocument/2006/relationships">
  <dimension ref="A1:I23"/>
  <sheetViews>
    <sheetView workbookViewId="0"/>
  </sheetViews>
  <sheetFormatPr defaultRowHeight="12.75"/>
  <cols>
    <col min="1" max="1" width="16.28515625" customWidth="1"/>
    <col min="2" max="2" width="12.85546875" customWidth="1"/>
    <col min="4" max="4" width="10.42578125" customWidth="1"/>
    <col min="5" max="7" width="16.85546875" customWidth="1"/>
    <col min="9" max="9" width="15" customWidth="1"/>
  </cols>
  <sheetData>
    <row r="1" spans="1:9">
      <c r="A1" s="48" t="s">
        <v>239</v>
      </c>
    </row>
    <row r="4" spans="1:9">
      <c r="A4" s="1" t="s">
        <v>30</v>
      </c>
      <c r="B4" s="1" t="s">
        <v>31</v>
      </c>
      <c r="E4" s="32" t="s">
        <v>4</v>
      </c>
      <c r="F4" s="32"/>
      <c r="G4" s="32"/>
    </row>
    <row r="5" spans="1:9" ht="13.5" thickBot="1">
      <c r="A5" s="1">
        <v>0</v>
      </c>
      <c r="B5" s="1">
        <v>5</v>
      </c>
      <c r="E5" s="32"/>
      <c r="F5" s="32"/>
      <c r="G5" s="32"/>
    </row>
    <row r="6" spans="1:9">
      <c r="A6" s="1">
        <v>1</v>
      </c>
      <c r="B6" s="1">
        <v>3</v>
      </c>
      <c r="E6" s="34"/>
      <c r="F6" s="34" t="s">
        <v>30</v>
      </c>
      <c r="G6" s="34" t="s">
        <v>31</v>
      </c>
    </row>
    <row r="7" spans="1:9">
      <c r="A7" s="1">
        <v>4</v>
      </c>
      <c r="B7" s="1">
        <v>4</v>
      </c>
      <c r="E7" s="35" t="s">
        <v>2</v>
      </c>
      <c r="F7" s="35">
        <v>1.5</v>
      </c>
      <c r="G7" s="35">
        <v>2.9375</v>
      </c>
    </row>
    <row r="8" spans="1:9">
      <c r="A8" s="1">
        <v>1</v>
      </c>
      <c r="B8" s="1">
        <v>2</v>
      </c>
      <c r="E8" s="35" t="s">
        <v>5</v>
      </c>
      <c r="F8" s="35">
        <v>1.8666666666666667</v>
      </c>
      <c r="G8" s="35">
        <v>1.1291666666666667</v>
      </c>
    </row>
    <row r="9" spans="1:9">
      <c r="A9" s="1">
        <v>2</v>
      </c>
      <c r="B9" s="1">
        <v>4</v>
      </c>
      <c r="E9" s="35" t="s">
        <v>6</v>
      </c>
      <c r="F9" s="35">
        <v>16</v>
      </c>
      <c r="G9" s="35">
        <v>16</v>
      </c>
    </row>
    <row r="10" spans="1:9">
      <c r="A10" s="1">
        <v>1</v>
      </c>
      <c r="B10" s="1">
        <v>3</v>
      </c>
      <c r="E10" s="35" t="s">
        <v>7</v>
      </c>
      <c r="F10" s="35">
        <v>0.20663735968734115</v>
      </c>
      <c r="G10" s="35"/>
    </row>
    <row r="11" spans="1:9">
      <c r="A11" s="1">
        <v>0</v>
      </c>
      <c r="B11" s="1">
        <v>2</v>
      </c>
      <c r="E11" s="35" t="s">
        <v>8</v>
      </c>
      <c r="F11" s="35">
        <v>0</v>
      </c>
      <c r="G11" s="35"/>
    </row>
    <row r="12" spans="1:9">
      <c r="A12" s="1">
        <v>4</v>
      </c>
      <c r="B12" s="1">
        <v>4</v>
      </c>
      <c r="E12" s="35" t="s">
        <v>9</v>
      </c>
      <c r="F12" s="35">
        <v>15</v>
      </c>
      <c r="G12" s="35"/>
    </row>
    <row r="13" spans="1:9">
      <c r="A13" s="1">
        <v>3</v>
      </c>
      <c r="B13" s="1">
        <v>3</v>
      </c>
      <c r="E13" s="35" t="s">
        <v>10</v>
      </c>
      <c r="F13" s="35">
        <v>-3.7148351242013415</v>
      </c>
      <c r="G13" s="35"/>
    </row>
    <row r="14" spans="1:9">
      <c r="A14" s="1">
        <v>2</v>
      </c>
      <c r="B14" s="1">
        <v>2</v>
      </c>
      <c r="E14" s="35" t="s">
        <v>11</v>
      </c>
      <c r="F14" s="35">
        <v>1.0375388582707465E-3</v>
      </c>
      <c r="G14" s="35"/>
    </row>
    <row r="15" spans="1:9">
      <c r="A15" s="1">
        <v>3</v>
      </c>
      <c r="B15" s="1">
        <v>3</v>
      </c>
      <c r="E15" s="35" t="s">
        <v>12</v>
      </c>
      <c r="F15" s="35">
        <v>2.6024802903902327</v>
      </c>
      <c r="G15" s="35"/>
    </row>
    <row r="16" spans="1:9">
      <c r="A16" s="1">
        <v>1</v>
      </c>
      <c r="B16" s="1">
        <v>2</v>
      </c>
      <c r="E16" s="35" t="s">
        <v>13</v>
      </c>
      <c r="F16" s="35">
        <v>2.0750780000000002E-3</v>
      </c>
      <c r="G16" s="35"/>
      <c r="I16" s="3"/>
    </row>
    <row r="17" spans="1:7" ht="13.5" thickBot="1">
      <c r="A17" s="1">
        <v>0</v>
      </c>
      <c r="B17" s="1">
        <v>3</v>
      </c>
      <c r="E17" s="36" t="s">
        <v>14</v>
      </c>
      <c r="F17" s="36">
        <v>2.9467128828348832</v>
      </c>
      <c r="G17" s="36"/>
    </row>
    <row r="18" spans="1:7">
      <c r="A18" s="1">
        <v>1</v>
      </c>
      <c r="B18" s="1">
        <v>2</v>
      </c>
    </row>
    <row r="19" spans="1:7">
      <c r="A19" s="1">
        <v>0</v>
      </c>
      <c r="B19" s="1">
        <v>4</v>
      </c>
    </row>
    <row r="20" spans="1:7">
      <c r="A20" s="1">
        <v>1</v>
      </c>
      <c r="B20" s="1">
        <v>1</v>
      </c>
    </row>
    <row r="23" spans="1:7">
      <c r="A23" s="47" t="s">
        <v>246</v>
      </c>
      <c r="B23" s="52"/>
      <c r="C23" s="52"/>
      <c r="D23" s="52"/>
    </row>
  </sheetData>
  <phoneticPr fontId="2" type="noConversion"/>
  <hyperlinks>
    <hyperlink ref="A1" location="CONTENTS!A1" display="CONTENTS"/>
    <hyperlink ref="A23:D23" location="Sheet2!A1" display="Return to Difference between two population means"/>
  </hyperlinks>
  <pageMargins left="0.75" right="0.75" top="1" bottom="1" header="0.5" footer="0.5"/>
  <pageSetup paperSize="9" orientation="landscape" horizontalDpi="4294967293" verticalDpi="0" r:id="rId1"/>
  <headerFooter alignWithMargins="0"/>
  <legacyDrawing r:id="rId2"/>
</worksheet>
</file>

<file path=xl/worksheets/sheet9.xml><?xml version="1.0" encoding="utf-8"?>
<worksheet xmlns="http://schemas.openxmlformats.org/spreadsheetml/2006/main" xmlns:r="http://schemas.openxmlformats.org/officeDocument/2006/relationships">
  <dimension ref="A1:M32"/>
  <sheetViews>
    <sheetView workbookViewId="0"/>
  </sheetViews>
  <sheetFormatPr defaultRowHeight="12.75"/>
  <cols>
    <col min="1" max="1" width="21.42578125" customWidth="1"/>
    <col min="2" max="2" width="12.5703125" bestFit="1" customWidth="1"/>
    <col min="3" max="3" width="13.7109375" bestFit="1" customWidth="1"/>
    <col min="4" max="4" width="12.5703125" bestFit="1" customWidth="1"/>
    <col min="5" max="5" width="11.28515625" customWidth="1"/>
    <col min="6" max="6" width="11.85546875" customWidth="1"/>
    <col min="7" max="7" width="10.7109375" customWidth="1"/>
    <col min="8" max="8" width="6.42578125" customWidth="1"/>
    <col min="13" max="13" width="12.85546875" customWidth="1"/>
  </cols>
  <sheetData>
    <row r="1" spans="1:13">
      <c r="A1" s="48" t="s">
        <v>239</v>
      </c>
      <c r="E1" s="38" t="s">
        <v>194</v>
      </c>
      <c r="F1" s="31"/>
      <c r="G1" s="31"/>
      <c r="H1" s="31"/>
      <c r="I1" s="31"/>
      <c r="J1" s="31"/>
      <c r="K1" s="31"/>
      <c r="L1" s="31"/>
      <c r="M1" s="31"/>
    </row>
    <row r="2" spans="1:13">
      <c r="E2" s="38" t="s">
        <v>195</v>
      </c>
      <c r="F2" s="31"/>
      <c r="G2" s="31"/>
      <c r="H2" s="31"/>
      <c r="I2" s="31"/>
      <c r="J2" s="31"/>
      <c r="K2" s="31"/>
      <c r="L2" s="31"/>
      <c r="M2" s="31"/>
    </row>
    <row r="3" spans="1:13">
      <c r="E3" s="38" t="s">
        <v>193</v>
      </c>
      <c r="F3" s="31"/>
      <c r="G3" s="31"/>
      <c r="H3" s="31"/>
      <c r="I3" s="31"/>
      <c r="J3" s="31"/>
      <c r="K3" s="31"/>
      <c r="L3" s="31"/>
      <c r="M3" s="31"/>
    </row>
    <row r="4" spans="1:13">
      <c r="E4" s="41" t="s">
        <v>101</v>
      </c>
    </row>
    <row r="5" spans="1:13">
      <c r="E5" s="38" t="s">
        <v>196</v>
      </c>
      <c r="F5" s="31"/>
      <c r="G5" s="31"/>
      <c r="H5" s="31"/>
      <c r="I5" s="31"/>
      <c r="J5" s="31"/>
      <c r="K5" s="31"/>
      <c r="L5" s="31"/>
      <c r="M5" s="31"/>
    </row>
    <row r="6" spans="1:13">
      <c r="E6" s="38" t="s">
        <v>197</v>
      </c>
      <c r="F6" s="31"/>
      <c r="G6" s="31"/>
      <c r="H6" s="31"/>
      <c r="I6" s="31"/>
      <c r="J6" s="31"/>
      <c r="K6" s="31"/>
      <c r="L6" s="31"/>
      <c r="M6" s="31"/>
    </row>
    <row r="7" spans="1:13">
      <c r="A7" t="s">
        <v>32</v>
      </c>
      <c r="E7" s="38" t="s">
        <v>198</v>
      </c>
      <c r="F7" s="31"/>
      <c r="G7" s="31"/>
      <c r="H7" s="31"/>
      <c r="I7" s="31"/>
      <c r="J7" s="31"/>
      <c r="K7" s="31"/>
      <c r="L7" s="31"/>
      <c r="M7" s="31"/>
    </row>
    <row r="8" spans="1:13" ht="13.5" thickBot="1">
      <c r="E8" s="38" t="s">
        <v>229</v>
      </c>
      <c r="F8" s="31"/>
      <c r="G8" s="31"/>
      <c r="H8" s="31"/>
      <c r="I8" s="31"/>
      <c r="J8" s="31"/>
      <c r="K8" s="31"/>
      <c r="L8" s="31"/>
      <c r="M8" s="31"/>
    </row>
    <row r="9" spans="1:13">
      <c r="A9" s="6" t="s">
        <v>33</v>
      </c>
      <c r="B9" s="6"/>
      <c r="E9" s="41" t="s">
        <v>101</v>
      </c>
    </row>
    <row r="10" spans="1:13">
      <c r="A10" s="3" t="s">
        <v>34</v>
      </c>
      <c r="B10" s="3">
        <v>0.8350328819528049</v>
      </c>
      <c r="E10" s="38" t="s">
        <v>199</v>
      </c>
      <c r="F10" s="31"/>
      <c r="G10" s="31"/>
      <c r="H10" s="31"/>
      <c r="I10" s="31"/>
      <c r="J10" s="31"/>
      <c r="K10" s="31"/>
      <c r="L10" s="31"/>
      <c r="M10" s="31"/>
    </row>
    <row r="11" spans="1:13">
      <c r="A11" s="3" t="s">
        <v>35</v>
      </c>
      <c r="B11" s="3">
        <v>0.69727991394240707</v>
      </c>
      <c r="E11" s="38" t="s">
        <v>200</v>
      </c>
      <c r="F11" s="31"/>
      <c r="G11" s="31"/>
      <c r="H11" s="31"/>
      <c r="I11" s="31"/>
      <c r="J11" s="31"/>
      <c r="K11" s="31"/>
      <c r="L11" s="31"/>
      <c r="M11" s="31"/>
    </row>
    <row r="12" spans="1:13">
      <c r="A12" s="3" t="s">
        <v>36</v>
      </c>
      <c r="B12" s="3">
        <v>0.63421322934707514</v>
      </c>
      <c r="E12" s="38" t="s">
        <v>201</v>
      </c>
      <c r="F12" s="31"/>
      <c r="G12" s="31"/>
      <c r="H12" s="31"/>
      <c r="I12" s="31"/>
      <c r="J12" s="31"/>
      <c r="K12" s="31"/>
      <c r="L12" s="31"/>
      <c r="M12" s="31"/>
    </row>
    <row r="13" spans="1:13">
      <c r="A13" s="3" t="s">
        <v>3</v>
      </c>
      <c r="B13" s="3">
        <v>24.546840166405058</v>
      </c>
      <c r="E13" s="38" t="s">
        <v>230</v>
      </c>
      <c r="F13" s="31"/>
      <c r="G13" s="31"/>
      <c r="H13" s="31"/>
      <c r="I13" s="31"/>
      <c r="J13" s="31"/>
      <c r="K13" s="31"/>
      <c r="L13" s="31"/>
      <c r="M13" s="31"/>
    </row>
    <row r="14" spans="1:13" ht="13.5" thickBot="1">
      <c r="A14" s="4" t="s">
        <v>6</v>
      </c>
      <c r="B14" s="4">
        <v>30</v>
      </c>
    </row>
    <row r="15" spans="1:13">
      <c r="I15" s="38" t="s">
        <v>212</v>
      </c>
      <c r="J15" s="31"/>
      <c r="K15" s="31"/>
      <c r="L15" s="31"/>
      <c r="M15" s="31"/>
    </row>
    <row r="16" spans="1:13" ht="13.5" thickBot="1">
      <c r="A16" t="s">
        <v>37</v>
      </c>
      <c r="I16" s="38" t="s">
        <v>213</v>
      </c>
      <c r="J16" s="31"/>
      <c r="K16" s="31"/>
      <c r="L16" s="31"/>
      <c r="M16" s="31"/>
    </row>
    <row r="17" spans="1:13">
      <c r="A17" s="5"/>
      <c r="B17" s="5" t="s">
        <v>9</v>
      </c>
      <c r="C17" s="5" t="s">
        <v>38</v>
      </c>
      <c r="D17" s="5" t="s">
        <v>39</v>
      </c>
      <c r="E17" s="5" t="s">
        <v>40</v>
      </c>
      <c r="F17" s="5" t="s">
        <v>41</v>
      </c>
      <c r="I17" s="38" t="s">
        <v>202</v>
      </c>
      <c r="J17" s="31"/>
      <c r="K17" s="31"/>
      <c r="L17" s="31"/>
      <c r="M17" s="31"/>
    </row>
    <row r="18" spans="1:13">
      <c r="A18" s="3" t="s">
        <v>42</v>
      </c>
      <c r="B18" s="3">
        <v>5</v>
      </c>
      <c r="C18" s="3">
        <v>33309.517974945767</v>
      </c>
      <c r="D18" s="3">
        <v>6661.9035949891531</v>
      </c>
      <c r="E18" s="3">
        <v>11.056232278841231</v>
      </c>
      <c r="F18" s="3">
        <v>1.3141489639840036E-5</v>
      </c>
      <c r="I18" s="38" t="s">
        <v>203</v>
      </c>
      <c r="J18" s="31"/>
      <c r="K18" s="31"/>
      <c r="L18" s="31"/>
      <c r="M18" s="31"/>
    </row>
    <row r="19" spans="1:13">
      <c r="A19" s="3" t="s">
        <v>43</v>
      </c>
      <c r="B19" s="3">
        <v>24</v>
      </c>
      <c r="C19" s="3">
        <v>14461.136691720882</v>
      </c>
      <c r="D19" s="3">
        <v>602.54736215503669</v>
      </c>
      <c r="E19" s="3"/>
      <c r="F19" s="3"/>
      <c r="I19" s="38" t="s">
        <v>204</v>
      </c>
      <c r="J19" s="31"/>
      <c r="K19" s="31"/>
      <c r="L19" s="31"/>
      <c r="M19" s="31"/>
    </row>
    <row r="20" spans="1:13" ht="13.5" thickBot="1">
      <c r="A20" s="4" t="s">
        <v>44</v>
      </c>
      <c r="B20" s="4">
        <v>29</v>
      </c>
      <c r="C20" s="4">
        <v>47770.654666666647</v>
      </c>
      <c r="D20" s="4"/>
      <c r="E20" s="4"/>
      <c r="F20" s="4"/>
      <c r="I20" s="38" t="s">
        <v>205</v>
      </c>
      <c r="J20" s="31"/>
      <c r="K20" s="31"/>
      <c r="L20" s="31"/>
      <c r="M20" s="31"/>
    </row>
    <row r="21" spans="1:13" ht="13.5" thickBot="1">
      <c r="I21" s="38" t="s">
        <v>206</v>
      </c>
      <c r="J21" s="31"/>
      <c r="K21" s="31"/>
      <c r="L21" s="31"/>
      <c r="M21" s="31"/>
    </row>
    <row r="22" spans="1:13">
      <c r="A22" s="5"/>
      <c r="B22" s="5" t="s">
        <v>45</v>
      </c>
      <c r="C22" s="5" t="s">
        <v>3</v>
      </c>
      <c r="D22" s="5" t="s">
        <v>10</v>
      </c>
      <c r="E22" s="5" t="s">
        <v>46</v>
      </c>
      <c r="F22" s="5" t="s">
        <v>47</v>
      </c>
      <c r="G22" s="5" t="s">
        <v>48</v>
      </c>
      <c r="I22" s="38" t="s">
        <v>214</v>
      </c>
      <c r="J22" s="31"/>
      <c r="K22" s="31"/>
      <c r="L22" s="31"/>
      <c r="M22" s="31"/>
    </row>
    <row r="23" spans="1:13">
      <c r="A23" s="3" t="s">
        <v>49</v>
      </c>
      <c r="B23" s="30">
        <v>5958.6597993956339</v>
      </c>
      <c r="C23" s="3">
        <v>117.66702697347411</v>
      </c>
      <c r="D23" s="3">
        <v>50.640013202159899</v>
      </c>
      <c r="E23" s="30">
        <v>6.5360390148330281E-26</v>
      </c>
      <c r="F23" s="3">
        <v>5715.8069933578445</v>
      </c>
      <c r="G23" s="3">
        <v>6201.5126054334232</v>
      </c>
      <c r="I23" s="38" t="s">
        <v>207</v>
      </c>
      <c r="J23" s="31"/>
      <c r="K23" s="31"/>
      <c r="L23" s="31"/>
      <c r="M23" s="31"/>
    </row>
    <row r="24" spans="1:13">
      <c r="A24" s="3" t="s">
        <v>63</v>
      </c>
      <c r="B24" s="3">
        <v>-95.95466980473968</v>
      </c>
      <c r="C24" s="3">
        <v>68.721730520529363</v>
      </c>
      <c r="D24" s="3">
        <v>-1.3962784271865065</v>
      </c>
      <c r="E24" s="3">
        <v>0.17541243621885938</v>
      </c>
      <c r="F24" s="3">
        <v>-237.789349595244</v>
      </c>
      <c r="G24" s="3">
        <v>45.88000998576463</v>
      </c>
      <c r="I24" s="38" t="s">
        <v>208</v>
      </c>
      <c r="J24" s="31"/>
      <c r="K24" s="31"/>
      <c r="L24" s="31"/>
      <c r="M24" s="31"/>
    </row>
    <row r="25" spans="1:13">
      <c r="A25" s="3" t="s">
        <v>64</v>
      </c>
      <c r="B25" s="30">
        <v>63.893309857278531</v>
      </c>
      <c r="C25" s="3">
        <v>15.686052559965727</v>
      </c>
      <c r="D25" s="3">
        <v>4.073256137133467</v>
      </c>
      <c r="E25" s="30">
        <v>4.3779420754321241E-4</v>
      </c>
      <c r="F25" s="3">
        <v>31.518888765610399</v>
      </c>
      <c r="G25" s="3">
        <v>96.267730948946664</v>
      </c>
      <c r="I25" s="38" t="s">
        <v>215</v>
      </c>
      <c r="J25" s="31"/>
      <c r="K25" s="31"/>
      <c r="L25" s="31"/>
      <c r="M25" s="31"/>
    </row>
    <row r="26" spans="1:13">
      <c r="A26" s="3" t="s">
        <v>65</v>
      </c>
      <c r="B26" s="3">
        <v>12.372387762845069</v>
      </c>
      <c r="C26" s="3">
        <v>17.865726567664982</v>
      </c>
      <c r="D26" s="3">
        <v>0.69252082841331186</v>
      </c>
      <c r="E26" s="3">
        <v>0.4952570870241213</v>
      </c>
      <c r="F26" s="3">
        <v>-24.500659346940505</v>
      </c>
      <c r="G26" s="3">
        <v>49.245434872630639</v>
      </c>
      <c r="I26" s="38" t="s">
        <v>209</v>
      </c>
      <c r="J26" s="31"/>
      <c r="K26" s="31"/>
      <c r="L26" s="31"/>
      <c r="M26" s="31"/>
    </row>
    <row r="27" spans="1:13">
      <c r="A27" s="3" t="s">
        <v>66</v>
      </c>
      <c r="B27" s="30">
        <v>-79.394383460036579</v>
      </c>
      <c r="C27" s="3">
        <v>15.520490160362364</v>
      </c>
      <c r="D27" s="3">
        <v>-5.1154559321071673</v>
      </c>
      <c r="E27" s="30">
        <v>3.1033256093847482E-5</v>
      </c>
      <c r="F27" s="3">
        <v>-111.42710055567284</v>
      </c>
      <c r="G27" s="3">
        <v>-47.361666364400321</v>
      </c>
      <c r="I27" s="38" t="s">
        <v>210</v>
      </c>
      <c r="J27" s="31"/>
      <c r="K27" s="31"/>
      <c r="L27" s="31"/>
      <c r="M27" s="31"/>
    </row>
    <row r="28" spans="1:13" ht="13.5" thickBot="1">
      <c r="A28" s="4" t="s">
        <v>67</v>
      </c>
      <c r="B28" s="4">
        <v>-30.676314594057946</v>
      </c>
      <c r="C28" s="4">
        <v>20.175322805738205</v>
      </c>
      <c r="D28" s="4">
        <v>-1.5204869279877435</v>
      </c>
      <c r="E28" s="4">
        <v>0.14145502791478581</v>
      </c>
      <c r="F28" s="4">
        <v>-72.316134024494119</v>
      </c>
      <c r="G28" s="4">
        <v>10.963504836378224</v>
      </c>
      <c r="I28" s="38" t="s">
        <v>211</v>
      </c>
      <c r="J28" s="31"/>
      <c r="K28" s="31"/>
      <c r="L28" s="31"/>
      <c r="M28" s="31"/>
    </row>
    <row r="32" spans="1:13">
      <c r="A32" s="48" t="s">
        <v>244</v>
      </c>
    </row>
  </sheetData>
  <phoneticPr fontId="1" type="noConversion"/>
  <hyperlinks>
    <hyperlink ref="A1" location="CONTENTS!A1" display="CONTENTS"/>
    <hyperlink ref="A32" location="RETURN_3" display="Return to Regression"/>
  </hyperlinks>
  <pageMargins left="0.41" right="0.62" top="1" bottom="1" header="0.5" footer="0.5"/>
  <pageSetup paperSize="9" orientation="landscape" horizontalDpi="4294967295"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CONTENTS</vt:lpstr>
      <vt:lpstr>Sheet1</vt:lpstr>
      <vt:lpstr>Sheet2</vt:lpstr>
      <vt:lpstr>Sheet3</vt:lpstr>
      <vt:lpstr>Sheet4</vt:lpstr>
      <vt:lpstr>Sheet5</vt:lpstr>
      <vt:lpstr>Inference1</vt:lpstr>
      <vt:lpstr>Inference2</vt:lpstr>
      <vt:lpstr>Inference3</vt:lpstr>
      <vt:lpstr>GT</vt:lpstr>
      <vt:lpstr>Sheet4!Print_Area</vt:lpstr>
      <vt:lpstr>RETURN_1</vt:lpstr>
      <vt:lpstr>RETURN_2</vt:lpstr>
      <vt:lpstr>RETURN_3</vt:lpstr>
    </vt:vector>
  </TitlesOfParts>
  <Company>GCU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Whigham</dc:creator>
  <cp:lastModifiedBy>Owner</cp:lastModifiedBy>
  <cp:lastPrinted>2007-02-23T15:22:14Z</cp:lastPrinted>
  <dcterms:created xsi:type="dcterms:W3CDTF">2007-02-21T12:01:42Z</dcterms:created>
  <dcterms:modified xsi:type="dcterms:W3CDTF">2010-11-19T14:08:55Z</dcterms:modified>
</cp:coreProperties>
</file>